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jpg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TUDES\MICKAEL\1 - Dossier Etudes\995-2023 - REHA 21 LOGTS - LES PAQUERETTES - CHANTONNAY\4. DCE\ECONOMISTE\Dossier info n° 2\DPGF\"/>
    </mc:Choice>
  </mc:AlternateContent>
  <xr:revisionPtr revIDLastSave="0" documentId="13_ncr:1_{086DC476-DFA0-45AA-9B3D-1F0679771622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Lot N°02 Page de garde" sheetId="1" r:id="rId1"/>
    <sheet name="Lot N°02 MENUISERIES EXTERIEUR" sheetId="2" r:id="rId2"/>
    <sheet name="Lot N°02 Travaux optionnels su" sheetId="3" r:id="rId3"/>
  </sheets>
  <definedNames>
    <definedName name="_xlnm.Print_Titles" localSheetId="1">'Lot N°02 MENUISERIES EXTERIEUR'!$1:$2</definedName>
    <definedName name="_xlnm.Print_Titles" localSheetId="2">'Lot N°02 Travaux optionnels su'!$1:$2</definedName>
    <definedName name="_xlnm.Print_Area" localSheetId="1">'Lot N°02 MENUISERIES EXTERIEUR'!$A$1:$F$99</definedName>
    <definedName name="_xlnm.Print_Area" localSheetId="2">'Lot N°02 Travaux optionnels su'!$A$1:$F$83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1" i="3" l="1"/>
  <c r="F97" i="2"/>
  <c r="F82" i="3"/>
  <c r="F80" i="3"/>
  <c r="F98" i="2"/>
  <c r="F96" i="2"/>
  <c r="F8" i="2" l="1"/>
  <c r="F10" i="2"/>
  <c r="F12" i="2"/>
  <c r="F16" i="2"/>
  <c r="F24" i="2"/>
  <c r="F28" i="2"/>
  <c r="F30" i="2"/>
  <c r="F37" i="2"/>
  <c r="F41" i="2"/>
  <c r="F45" i="2"/>
  <c r="F47" i="2"/>
  <c r="F55" i="2"/>
  <c r="F57" i="2" s="1"/>
  <c r="F62" i="2"/>
  <c r="F64" i="2" s="1"/>
  <c r="F69" i="2"/>
  <c r="F71" i="2"/>
  <c r="F77" i="2"/>
  <c r="F81" i="2"/>
  <c r="F88" i="2"/>
  <c r="F90" i="2"/>
  <c r="B97" i="2"/>
  <c r="F8" i="3"/>
  <c r="F16" i="3" s="1"/>
  <c r="F10" i="3"/>
  <c r="F14" i="3"/>
  <c r="F22" i="3"/>
  <c r="F26" i="3"/>
  <c r="F28" i="3"/>
  <c r="F35" i="3"/>
  <c r="F39" i="3"/>
  <c r="F43" i="3"/>
  <c r="F45" i="3"/>
  <c r="F53" i="3"/>
  <c r="F55" i="3" s="1"/>
  <c r="F61" i="3"/>
  <c r="F65" i="3"/>
  <c r="F72" i="3"/>
  <c r="F74" i="3"/>
  <c r="B81" i="3"/>
  <c r="F67" i="3" l="1"/>
  <c r="F76" i="3"/>
  <c r="F30" i="3"/>
  <c r="F47" i="3"/>
  <c r="F83" i="2"/>
  <c r="F18" i="2"/>
  <c r="F32" i="2"/>
  <c r="F92" i="2"/>
  <c r="F49" i="2"/>
</calcChain>
</file>

<file path=xl/sharedStrings.xml><?xml version="1.0" encoding="utf-8"?>
<sst xmlns="http://schemas.openxmlformats.org/spreadsheetml/2006/main" count="357" uniqueCount="352">
  <si>
    <t>LIBELLE</t>
  </si>
  <si>
    <t>U</t>
  </si>
  <si>
    <t>Quantité</t>
  </si>
  <si>
    <t>P.U.</t>
  </si>
  <si>
    <t>Montant</t>
  </si>
  <si>
    <t>2</t>
  </si>
  <si>
    <t>TERRAIN OU LIEUX</t>
  </si>
  <si>
    <t>CH3</t>
  </si>
  <si>
    <t>2.1</t>
  </si>
  <si>
    <t>PREPARATION DU TERRAIN OU DES LIEUX</t>
  </si>
  <si>
    <t>CH4</t>
  </si>
  <si>
    <t>2.1.1</t>
  </si>
  <si>
    <t>Démolition intérieure</t>
  </si>
  <si>
    <t>CH5</t>
  </si>
  <si>
    <t xml:space="preserve">2.1.1 1 </t>
  </si>
  <si>
    <t>Dépose avec soins de bloc-porte intérieur existant entre garage et cuisine
Dimensions hors tout : 0.90 x 2.10 ml ht env ( à vérifier sur place avant exécution )</t>
  </si>
  <si>
    <t>U</t>
  </si>
  <si>
    <t>ART</t>
  </si>
  <si>
    <t>009-A244</t>
  </si>
  <si>
    <t xml:space="preserve">2.1.1 2 </t>
  </si>
  <si>
    <t>Dépose de plinthes en bois existantes</t>
  </si>
  <si>
    <t>ml</t>
  </si>
  <si>
    <t>ART</t>
  </si>
  <si>
    <t>012-D058</t>
  </si>
  <si>
    <t xml:space="preserve">2.1.1 3 </t>
  </si>
  <si>
    <t>Dépose avec soins de trappe d'accès aux combles en bois existantes
Dimensions : à voir sur place</t>
  </si>
  <si>
    <t>U</t>
  </si>
  <si>
    <t>ART</t>
  </si>
  <si>
    <t>012-D059</t>
  </si>
  <si>
    <t>2.1.2</t>
  </si>
  <si>
    <t>Raccords, calfeutrements</t>
  </si>
  <si>
    <t>CH5</t>
  </si>
  <si>
    <t xml:space="preserve">2.1.2 1 </t>
  </si>
  <si>
    <t>Travaux de raccordements, calfeutrement ( murs , plafonds, cloisons, … ) suites aux différents travaux de démolition
Sur support existant divers ( briques , maçonnerie , plâtre , enduits etc..)</t>
  </si>
  <si>
    <t>Ft</t>
  </si>
  <si>
    <t>ART</t>
  </si>
  <si>
    <t>012-A249</t>
  </si>
  <si>
    <t>Total PREPARATION DU TERRAIN OU DES LIEUX</t>
  </si>
  <si>
    <t>STOT</t>
  </si>
  <si>
    <t>3</t>
  </si>
  <si>
    <t>PAROIS</t>
  </si>
  <si>
    <t>CH3</t>
  </si>
  <si>
    <t>3.1</t>
  </si>
  <si>
    <t>EQUIPEMENT DES OUVERTURES EXTÉRIEURES</t>
  </si>
  <si>
    <t>CH4</t>
  </si>
  <si>
    <t>3.1.1</t>
  </si>
  <si>
    <t>Baies de passage</t>
  </si>
  <si>
    <t>CH5</t>
  </si>
  <si>
    <t xml:space="preserve">3.1.1 1 </t>
  </si>
  <si>
    <t>Entretien général des portes d'entrées métalliques existantes des logements y compris repose de moulures suivant nécessité
Dimensions : à voir sur place</t>
  </si>
  <si>
    <t>U</t>
  </si>
  <si>
    <t>ART</t>
  </si>
  <si>
    <t>008-B067</t>
  </si>
  <si>
    <t>3.1.2</t>
  </si>
  <si>
    <t>Autres éléments</t>
  </si>
  <si>
    <t>CH5</t>
  </si>
  <si>
    <t xml:space="preserve">3.1.2 1 </t>
  </si>
  <si>
    <t>Bavette d’appui de baies en aluminium laqué
Modèle approprié type fixation mécanique
Finition laqué - Couleur au choix suivant palette RAL 
La bavette devra respecter le débordement de 30 mm</t>
  </si>
  <si>
    <t>ml</t>
  </si>
  <si>
    <t>ART</t>
  </si>
  <si>
    <t>009-A403</t>
  </si>
  <si>
    <t xml:space="preserve">3.1.2 2 </t>
  </si>
  <si>
    <t>Remplacement des bouches d’entrée d’air existante y compris adaptation des mortaises existantes suivant nécessité
Fourniture par le Corps d’état Plomberie - Ventilation
Volume suivant indication du BET fluide
Pose dans les menuiseries</t>
  </si>
  <si>
    <t>U</t>
  </si>
  <si>
    <t>ART</t>
  </si>
  <si>
    <t>015-D094</t>
  </si>
  <si>
    <t>Total EQUIPEMENT DES OUVERTURES EXTÉRIEURES</t>
  </si>
  <si>
    <t>STOT</t>
  </si>
  <si>
    <t>3.2</t>
  </si>
  <si>
    <t>EQUIPEMENT DES OUVERTURES INTÉRIEURES</t>
  </si>
  <si>
    <t>CH4</t>
  </si>
  <si>
    <t>3.2.1</t>
  </si>
  <si>
    <t>Baies de passages</t>
  </si>
  <si>
    <t>CH5</t>
  </si>
  <si>
    <t xml:space="preserve">3.2.1 1 </t>
  </si>
  <si>
    <t>Blocs Portes stables en milieu différentiel à âme isolante et parement isoplane "Pré Peints"
Dimensions hors tout du bloc porte : 0.90 x 2.10 ml ht env ( à vérifier sur place avant exécution )
Marque à proposer par l'entreprise</t>
  </si>
  <si>
    <t>U</t>
  </si>
  <si>
    <t>ART</t>
  </si>
  <si>
    <t>012-A740</t>
  </si>
  <si>
    <t>3.2.2</t>
  </si>
  <si>
    <t>Équipements de portes - Quincailleries</t>
  </si>
  <si>
    <t>CH5</t>
  </si>
  <si>
    <t xml:space="preserve">3.2.2 1 </t>
  </si>
  <si>
    <t>Équipement : Serrure à larder</t>
  </si>
  <si>
    <t>U</t>
  </si>
  <si>
    <t>ART</t>
  </si>
  <si>
    <t>001-A386</t>
  </si>
  <si>
    <t>3.2.3</t>
  </si>
  <si>
    <t>Autres éléments</t>
  </si>
  <si>
    <t>CH5</t>
  </si>
  <si>
    <t xml:space="preserve">3.2.3 1 </t>
  </si>
  <si>
    <t>Traitement de finition soigné des doublages et murs en périphérie des nouveaux bloc portes
Dimensions et développé : à voir sur place</t>
  </si>
  <si>
    <t>Ens</t>
  </si>
  <si>
    <t>ART</t>
  </si>
  <si>
    <t>012-D060</t>
  </si>
  <si>
    <t xml:space="preserve">3.2.3 2 </t>
  </si>
  <si>
    <t>Détalonnage des portes intérieures pour la ventilation contrôlée 
Hauteur à détalloner : 1 cm pour l'ensemble des portes sauf pour la cuisine
Hauteur à détallloner : 2 cm pour la porte de la cuisine</t>
  </si>
  <si>
    <t>U</t>
  </si>
  <si>
    <t>ART</t>
  </si>
  <si>
    <t>012-D061</t>
  </si>
  <si>
    <t>Total EQUIPEMENT DES OUVERTURES INTÉRIEURES</t>
  </si>
  <si>
    <t>STOT</t>
  </si>
  <si>
    <t>4</t>
  </si>
  <si>
    <t>OUVRAGES HORIZONTAUX</t>
  </si>
  <si>
    <t>CH3</t>
  </si>
  <si>
    <t>4.1</t>
  </si>
  <si>
    <t>PLAFONDS</t>
  </si>
  <si>
    <t>CH4</t>
  </si>
  <si>
    <t>4.1.1</t>
  </si>
  <si>
    <t>Revêtements vissés, cloués, suspendus, agrafés</t>
  </si>
  <si>
    <t>CH5</t>
  </si>
  <si>
    <t xml:space="preserve">4.1.1 1 </t>
  </si>
  <si>
    <t>Trappe d'accès aux combles en bois médium finition à peindre y compris pose d'un isolant en polystyrène extrudé sur la trappe pour renforcement de l'isolation thermique
Dimensions : identique aux trappes existantes prévues déposées</t>
  </si>
  <si>
    <t>U</t>
  </si>
  <si>
    <t>ART</t>
  </si>
  <si>
    <t>010-A572</t>
  </si>
  <si>
    <t>Total PLAFONDS</t>
  </si>
  <si>
    <t>STOT</t>
  </si>
  <si>
    <t>4.2</t>
  </si>
  <si>
    <t>SOLS</t>
  </si>
  <si>
    <t>CH4</t>
  </si>
  <si>
    <t>4.2.1</t>
  </si>
  <si>
    <t>Éléments accessoires</t>
  </si>
  <si>
    <t>CH5</t>
  </si>
  <si>
    <t xml:space="preserve">4.2.1 1 </t>
  </si>
  <si>
    <t>Plinthes en bois à bords arrondis à peindre
Hauteur : 10 cm - Épaisseur : 7 mm
Nature : Sapin blanc du Nord raboté</t>
  </si>
  <si>
    <t>ml</t>
  </si>
  <si>
    <t>ART</t>
  </si>
  <si>
    <t>009-E804</t>
  </si>
  <si>
    <t>Total SOLS</t>
  </si>
  <si>
    <t>STOT</t>
  </si>
  <si>
    <t>4.3</t>
  </si>
  <si>
    <t>MOBILIER ET AMEUBLEMENT</t>
  </si>
  <si>
    <t>CH4</t>
  </si>
  <si>
    <t>4.3.1</t>
  </si>
  <si>
    <t>Aménagement cuisine</t>
  </si>
  <si>
    <t>CH5</t>
  </si>
  <si>
    <t xml:space="preserve">4.3.1 1 </t>
  </si>
  <si>
    <t>Fourniture et pose de plan de travail en panneaux de particules CTBH hydrofuge finition stratifiée y compris dépose soignée du plan de travail existant
Epaisseur : à voir sur place (  identique au plan de travail existant )
Coloris : au choix de l'architecte dans la gamme du fabricant</t>
  </si>
  <si>
    <t>ml</t>
  </si>
  <si>
    <t>ART</t>
  </si>
  <si>
    <t>015-B211</t>
  </si>
  <si>
    <t>Total MOBILIER ET AMEUBLEMENT</t>
  </si>
  <si>
    <t>STOT</t>
  </si>
  <si>
    <t>5</t>
  </si>
  <si>
    <t>EQUIPEMENTS ORGANIQUES</t>
  </si>
  <si>
    <t>CH3</t>
  </si>
  <si>
    <t>5.1</t>
  </si>
  <si>
    <t>GAINES TECHNIQUES - ENCOFFREMENTS</t>
  </si>
  <si>
    <t>CH4</t>
  </si>
  <si>
    <t>5.1.1</t>
  </si>
  <si>
    <t>Trappes d'accès et/ou de visite</t>
  </si>
  <si>
    <t>CH5</t>
  </si>
  <si>
    <t xml:space="preserve">5.1.1 1 </t>
  </si>
  <si>
    <t>Fourniture et pose d'une trappe de visite permettant l'accès aux combles par la toiture 
Emplacement exact à définir
Dimensions : suivant l'espacement entre les fermettes</t>
  </si>
  <si>
    <t>U</t>
  </si>
  <si>
    <t>ART</t>
  </si>
  <si>
    <t>001-B930</t>
  </si>
  <si>
    <t>5.1.2</t>
  </si>
  <si>
    <t>Autres éléments</t>
  </si>
  <si>
    <t>CH5</t>
  </si>
  <si>
    <t xml:space="preserve">5.1.2 1 </t>
  </si>
  <si>
    <t>Obturations soignées de l'ensemble des grilles d'amenées d'air existantes et bouches de VMC existantes non réutilisées y compris reprise des obturations existantes déjà effectuées
Dimensions et nombre exact : à voir sur place</t>
  </si>
  <si>
    <t>Ens</t>
  </si>
  <si>
    <t>ART</t>
  </si>
  <si>
    <t>012-D062</t>
  </si>
  <si>
    <t>Total GAINES TECHNIQUES - ENCOFFREMENTS</t>
  </si>
  <si>
    <t>STOT</t>
  </si>
  <si>
    <t>6</t>
  </si>
  <si>
    <t>GESTION DES DECHETS</t>
  </si>
  <si>
    <t>CH3</t>
  </si>
  <si>
    <t>6.1</t>
  </si>
  <si>
    <t>Décret n° 2020-1817 du 29 décembre 2020 ( Loi Anti-gaspillage économie circulaire AGEC )</t>
  </si>
  <si>
    <t>CH4</t>
  </si>
  <si>
    <t xml:space="preserve">6.1 1 </t>
  </si>
  <si>
    <t>Estimation de la quantité totale de déchets qui seront générés par l’entreprise de travaux durant le chantier
Préciser le volume de déchets envisagés (estimation).</t>
  </si>
  <si>
    <t>kg</t>
  </si>
  <si>
    <t>ART</t>
  </si>
  <si>
    <t>015-E402</t>
  </si>
  <si>
    <t xml:space="preserve">6.1 2 </t>
  </si>
  <si>
    <t>Une estimation des coûts associés aux modalités de gestion et d’enlèvement de ces déchets.</t>
  </si>
  <si>
    <t>FOR</t>
  </si>
  <si>
    <t>ART</t>
  </si>
  <si>
    <t>015-E403</t>
  </si>
  <si>
    <t>Total Décret n° 2020-1817 du 29 décembre 2020 ( Loi Anti-gaspillage économie circulaire AGEC )</t>
  </si>
  <si>
    <t>STOT</t>
  </si>
  <si>
    <t>Montant HT du Lot N°02 MENUISERIES EXTERIEURES ET INTERIEURES</t>
  </si>
  <si>
    <t>TOTHT</t>
  </si>
  <si>
    <t>TVA</t>
  </si>
  <si>
    <t>Montant TTC</t>
  </si>
  <si>
    <t>TOTTTC</t>
  </si>
  <si>
    <t>LIBELLE</t>
  </si>
  <si>
    <t>U</t>
  </si>
  <si>
    <t>Quantité</t>
  </si>
  <si>
    <t>P.U.</t>
  </si>
  <si>
    <t>Montant</t>
  </si>
  <si>
    <t>7</t>
  </si>
  <si>
    <t>TERRAIN OU LIEUX</t>
  </si>
  <si>
    <t>CH3</t>
  </si>
  <si>
    <t>7.1</t>
  </si>
  <si>
    <t>PREPARATION DU TERRAIN OU DES LIEUX</t>
  </si>
  <si>
    <t>CH4</t>
  </si>
  <si>
    <t>7.1.1</t>
  </si>
  <si>
    <t>Démolition intérieure</t>
  </si>
  <si>
    <t>CH5</t>
  </si>
  <si>
    <t xml:space="preserve">7.1.1 1 </t>
  </si>
  <si>
    <t>Dépose avec soins de bloc-porte intérieur existant entre garage et cuisine
Dimensions hors tout : 0.90 x 2.10 ml ht env ( à vérifier sur place avant exécution )</t>
  </si>
  <si>
    <t>U</t>
  </si>
  <si>
    <t>ART</t>
  </si>
  <si>
    <t>009-A244</t>
  </si>
  <si>
    <t xml:space="preserve">7.1.1 2 </t>
  </si>
  <si>
    <t>Dépose avec soins de trappe d'accès aux combles en bois existantes
Dimensions : à voir sur place</t>
  </si>
  <si>
    <t>U</t>
  </si>
  <si>
    <t>ART</t>
  </si>
  <si>
    <t>012-D059</t>
  </si>
  <si>
    <t>7.1.2</t>
  </si>
  <si>
    <t>Raccords, calfeutrements</t>
  </si>
  <si>
    <t>CH5</t>
  </si>
  <si>
    <t xml:space="preserve">7.1.2 1 </t>
  </si>
  <si>
    <t>Travaux de raccordements, calfeutrement ( murs , plafonds, cloisons, … ) suites aux différents travaux de démolition
Sur support existant divers ( briques , maçonnerie , plâtre , enduits etc..)</t>
  </si>
  <si>
    <t>Ft</t>
  </si>
  <si>
    <t>ART</t>
  </si>
  <si>
    <t>012-A249</t>
  </si>
  <si>
    <t>Total PREPARATION DU TERRAIN OU DES LIEUX</t>
  </si>
  <si>
    <t>STOT</t>
  </si>
  <si>
    <t>8</t>
  </si>
  <si>
    <t>PAROIS</t>
  </si>
  <si>
    <t>CH3</t>
  </si>
  <si>
    <t>8.1</t>
  </si>
  <si>
    <t>EQUIPEMENT DES OUVERTURES EXTÉRIEURES</t>
  </si>
  <si>
    <t>CH4</t>
  </si>
  <si>
    <t>8.1.1</t>
  </si>
  <si>
    <t>Baies de passage</t>
  </si>
  <si>
    <t>CH5</t>
  </si>
  <si>
    <t xml:space="preserve">8.1.1 1 </t>
  </si>
  <si>
    <t>Entretien général des portes d'entrées métalliques existantes des logements y compris repose de moulures suivant nécessité
Dimensions : à voir sur place</t>
  </si>
  <si>
    <t>U</t>
  </si>
  <si>
    <t>ART</t>
  </si>
  <si>
    <t>008-B067</t>
  </si>
  <si>
    <t>8.1.2</t>
  </si>
  <si>
    <t>Autres éléments</t>
  </si>
  <si>
    <t>CH5</t>
  </si>
  <si>
    <t xml:space="preserve">8.1.2 1 </t>
  </si>
  <si>
    <t>Bavette d’appui de baies en aluminium laqué
Modèle approprié type fixation mécanique
Finition laqué - Couleur au choix suivant palette RAL 
La bavette devra respecter le débordement de 30 mm</t>
  </si>
  <si>
    <t>ml</t>
  </si>
  <si>
    <t>ART</t>
  </si>
  <si>
    <t>009-A403</t>
  </si>
  <si>
    <t xml:space="preserve">8.1.2 2 </t>
  </si>
  <si>
    <t>Remplacement des bouches d’entrée d’air existante y compris adaptation des mortaises existantes suivant nécessité
Fourniture par le Corps d’état Plomberie - Ventilation
Volume suivant indication du BET fluide
Pose dans les menuiseries</t>
  </si>
  <si>
    <t>U</t>
  </si>
  <si>
    <t>ART</t>
  </si>
  <si>
    <t>015-D094</t>
  </si>
  <si>
    <t>Total EQUIPEMENT DES OUVERTURES EXTÉRIEURES</t>
  </si>
  <si>
    <t>STOT</t>
  </si>
  <si>
    <t>8.2</t>
  </si>
  <si>
    <t>EQUIPEMENT DES OUVERTURES INTÉRIEURES</t>
  </si>
  <si>
    <t>CH4</t>
  </si>
  <si>
    <t>8.2.1</t>
  </si>
  <si>
    <t>Baies de passages</t>
  </si>
  <si>
    <t>CH5</t>
  </si>
  <si>
    <t xml:space="preserve">8.2.1 1 </t>
  </si>
  <si>
    <t>Blocs Portes stables en milieu différentiel à âme isolante et parement isoplane "Pré Peints"
Dimensions hors tout du bloc porte : 0.90 x 2.10 ml ht env ( à vérifier sur place avant exécution )
Marque à proposer par l'entreprise</t>
  </si>
  <si>
    <t>U</t>
  </si>
  <si>
    <t>ART</t>
  </si>
  <si>
    <t>012-A740</t>
  </si>
  <si>
    <t>8.2.2</t>
  </si>
  <si>
    <t>Équipements de portes - Quincailleries</t>
  </si>
  <si>
    <t>CH5</t>
  </si>
  <si>
    <t xml:space="preserve">8.2.2 1 </t>
  </si>
  <si>
    <t>Équipement : Serrure à larder</t>
  </si>
  <si>
    <t>U</t>
  </si>
  <si>
    <t>ART</t>
  </si>
  <si>
    <t>001-A386</t>
  </si>
  <si>
    <t>8.2.3</t>
  </si>
  <si>
    <t>Autres éléments</t>
  </si>
  <si>
    <t>CH5</t>
  </si>
  <si>
    <t xml:space="preserve">8.2.3 1 </t>
  </si>
  <si>
    <t>Traitement de finition soigné des doublages et murs en périphérie des nouveaux bloc portes
Dimensions et développé : à voir sur place</t>
  </si>
  <si>
    <t>Ens</t>
  </si>
  <si>
    <t>ART</t>
  </si>
  <si>
    <t>012-D060</t>
  </si>
  <si>
    <t xml:space="preserve">8.2.3 2 </t>
  </si>
  <si>
    <t>Détalonnage des portes intérieures pour la ventilation contrôlée 
Hauteur à détalloner : 1 cm pour l'ensemble des portes sauf pour la cuisine
Hauteur à détallloner : 2 cm pour la porte de la cuisine</t>
  </si>
  <si>
    <t>U</t>
  </si>
  <si>
    <t>ART</t>
  </si>
  <si>
    <t>012-D061</t>
  </si>
  <si>
    <t>Total EQUIPEMENT DES OUVERTURES INTÉRIEURES</t>
  </si>
  <si>
    <t>STOT</t>
  </si>
  <si>
    <t>9</t>
  </si>
  <si>
    <t>OUVRAGES HORIZONTAUX</t>
  </si>
  <si>
    <t>CH3</t>
  </si>
  <si>
    <t>9.1</t>
  </si>
  <si>
    <t>PLAFONDS</t>
  </si>
  <si>
    <t>CH4</t>
  </si>
  <si>
    <t>9.1.1</t>
  </si>
  <si>
    <t>Revêtements vissés, cloués, suspendus, agrafés</t>
  </si>
  <si>
    <t>CH5</t>
  </si>
  <si>
    <t xml:space="preserve">9.1.1 1 </t>
  </si>
  <si>
    <t>Trappe d'accès aux combles en bois médium finition à peindre y compris pose d'un isolant en polystyrène extrudé sur la trappe pour renforcement de l'isolation thermique
Dimensions : identique aux trappes existantes prévues déposées</t>
  </si>
  <si>
    <t>U</t>
  </si>
  <si>
    <t>ART</t>
  </si>
  <si>
    <t>010-A572</t>
  </si>
  <si>
    <t>Total PLAFONDS</t>
  </si>
  <si>
    <t>STOT</t>
  </si>
  <si>
    <t>10</t>
  </si>
  <si>
    <t>EQUIPEMENTS ORGANIQUES</t>
  </si>
  <si>
    <t>CH3</t>
  </si>
  <si>
    <t>10.1</t>
  </si>
  <si>
    <t>GAINES TECHNIQUES - ENCOFFREMENTS</t>
  </si>
  <si>
    <t>CH4</t>
  </si>
  <si>
    <t>10.1.1</t>
  </si>
  <si>
    <t>Trappes d'accès et/ou de visite</t>
  </si>
  <si>
    <t>CH5</t>
  </si>
  <si>
    <t xml:space="preserve">10.1.1 1 </t>
  </si>
  <si>
    <t>Fourniture et pose d'une trappe de visite permettant l'accès aux combles par la toiture 
Emplacement exact à définir
Dimensions : suivant l'espacement entre les fermettes</t>
  </si>
  <si>
    <t>U</t>
  </si>
  <si>
    <t>ART</t>
  </si>
  <si>
    <t>001-B930</t>
  </si>
  <si>
    <t>10.1.2</t>
  </si>
  <si>
    <t>Autres éléments</t>
  </si>
  <si>
    <t>CH5</t>
  </si>
  <si>
    <t xml:space="preserve">10.1.2 1 </t>
  </si>
  <si>
    <t>Obturations soignées de l'ensemble des grilles d'amenées d'air existantes et bouches de VMC existantes non réutilisées y compris reprise des obturations existantes déjà effectuées
Dimensions et nombre exact : à voir sur place</t>
  </si>
  <si>
    <t>Ens</t>
  </si>
  <si>
    <t>ART</t>
  </si>
  <si>
    <t>012-D062</t>
  </si>
  <si>
    <t>Total GAINES TECHNIQUES - ENCOFFREMENTS</t>
  </si>
  <si>
    <t>STOT</t>
  </si>
  <si>
    <t>11</t>
  </si>
  <si>
    <t>GESTION DES DECHETS</t>
  </si>
  <si>
    <t>CH3</t>
  </si>
  <si>
    <t>11.1</t>
  </si>
  <si>
    <t>Décret n° 2020-1817 du 29 décembre 2020 ( Loi Anti-gaspillage économie circulaire AGEC )</t>
  </si>
  <si>
    <t>CH4</t>
  </si>
  <si>
    <t xml:space="preserve">11.1 1 </t>
  </si>
  <si>
    <t>Estimation de la quantité totale de déchets qui seront générés par l’entreprise de travaux durant le chantier
Préciser le volume de déchets envisagés (estimation).</t>
  </si>
  <si>
    <t>kg</t>
  </si>
  <si>
    <t>ART</t>
  </si>
  <si>
    <t>015-E402</t>
  </si>
  <si>
    <t xml:space="preserve">11.1 2 </t>
  </si>
  <si>
    <t>Une estimation des coûts associés aux modalités de gestion et d’enlèvement de ces déchets.</t>
  </si>
  <si>
    <t>FOR</t>
  </si>
  <si>
    <t>ART</t>
  </si>
  <si>
    <t>015-E403</t>
  </si>
  <si>
    <t>Total Décret n° 2020-1817 du 29 décembre 2020 ( Loi Anti-gaspillage économie circulaire AGEC )</t>
  </si>
  <si>
    <t>STOT</t>
  </si>
  <si>
    <t>Montant HT du Lot N°02 MENUISERIES EXTERIEURES ET INTERIEURES</t>
  </si>
  <si>
    <t>TOTHT</t>
  </si>
  <si>
    <t>TVA</t>
  </si>
  <si>
    <t>Montant TTC</t>
  </si>
  <si>
    <t>TOTTTC</t>
  </si>
  <si>
    <t xml:space="preserve">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</si>
</sst>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0"/>
      <color rgb="FF0000A3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b/>
      <sz val="10"/>
      <color rgb="FF0000CC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0000CC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3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7" xfId="1" applyFill="1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12" xfId="10" applyBorder="1">
      <alignment horizontal="left" vertical="top" wrapText="1"/>
    </xf>
    <xf numFmtId="0" fontId="5" fillId="0" borderId="12" xfId="14" applyBorder="1">
      <alignment horizontal="left" vertical="top" wrapText="1"/>
    </xf>
    <xf numFmtId="0" fontId="5" fillId="0" borderId="12" xfId="18" applyBorder="1">
      <alignment horizontal="left" vertical="top" wrapText="1"/>
    </xf>
    <xf numFmtId="0" fontId="1" fillId="0" borderId="7" xfId="1" applyBorder="1">
      <alignment horizontal="left" vertical="top" wrapText="1"/>
    </xf>
    <xf numFmtId="0" fontId="9" fillId="0" borderId="12" xfId="26" applyBorder="1">
      <alignment horizontal="left" vertical="top" wrapText="1"/>
    </xf>
    <xf numFmtId="0" fontId="0" fillId="0" borderId="6" xfId="0" applyBorder="1" applyAlignment="1" applyProtection="1">
      <alignment horizontal="center" vertical="top"/>
      <protection locked="0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9" fillId="0" borderId="7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0" fillId="0" borderId="7" xfId="17" applyFont="1" applyBorder="1">
      <alignment horizontal="left" vertical="top" wrapText="1" indent="3"/>
    </xf>
    <xf numFmtId="0" fontId="6" fillId="0" borderId="12" xfId="17" applyBorder="1">
      <alignment horizontal="left" vertical="top" wrapText="1" indent="3"/>
    </xf>
    <xf numFmtId="164" fontId="0" fillId="0" borderId="11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166" fontId="0" fillId="0" borderId="6" xfId="0" applyNumberFormat="1" applyBorder="1" applyAlignment="1" applyProtection="1">
      <alignment horizontal="right" vertical="top" wrapText="1"/>
      <protection locked="0"/>
    </xf>
    <xf numFmtId="0" fontId="19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1" fillId="2" borderId="0" xfId="0" applyNumberFormat="1" applyFont="1" applyFill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1" fillId="0" borderId="10" xfId="1" applyBorder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/>
    <xf numFmtId="164" fontId="18" fillId="0" borderId="25" xfId="0" applyNumberFormat="1" applyFont="1" applyBorder="1" applyAlignment="1">
      <alignment horizontal="right" vertical="top" wrapText="1"/>
    </xf>
    <xf numFmtId="165" fontId="21" fillId="2" borderId="24" xfId="0" applyNumberFormat="1" applyFont="1" applyFill="1" applyBorder="1" applyAlignment="1">
      <alignment horizontal="left" vertical="top" wrapText="1"/>
    </xf>
    <xf numFmtId="0" fontId="0" fillId="0" borderId="26" xfId="0" applyBorder="1"/>
    <xf numFmtId="0" fontId="0" fillId="0" borderId="27" xfId="0" applyBorder="1"/>
    <xf numFmtId="164" fontId="18" fillId="0" borderId="28" xfId="0" applyNumberFormat="1" applyFont="1" applyBorder="1" applyAlignment="1">
      <alignment horizontal="righ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81000</xdr:rowOff>
    </xdr:from>
    <xdr:to>
      <xdr:col>0</xdr:col>
      <xdr:colOff>6660000</xdr:colOff>
      <xdr:row>3</xdr:row>
      <xdr:rowOff>92700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00" y="81000"/>
          <a:ext cx="6674400" cy="583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MS Shell Dlg"/>
            </a:rPr>
            <a:t>Commune de CHANTONNAY</a:t>
          </a: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  <a:p>
          <a:pPr algn="ctr"/>
          <a:endParaRPr sz="14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2</xdr:row>
      <xdr:rowOff>169800</xdr:rowOff>
    </xdr:from>
    <xdr:to>
      <xdr:col>0</xdr:col>
      <xdr:colOff>6660000</xdr:colOff>
      <xdr:row>7</xdr:row>
      <xdr:rowOff>108300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200" y="550800"/>
          <a:ext cx="6674400" cy="8910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Arial"/>
            </a:rPr>
            <a:t>Maitre d'Ouvrage 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Arial"/>
            </a:rPr>
            <a:t>VENDEE HABITAT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28, rue Benjamin Franklin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Arial"/>
            </a:rPr>
            <a:t>85000 LA ROCHE SUR YON</a:t>
          </a:r>
        </a:p>
        <a:p>
          <a:pPr algn="ctr"/>
          <a:endParaRPr sz="1200">
            <a:solidFill>
              <a:srgbClr val="000000"/>
            </a:solidFill>
            <a:latin typeface="Arial"/>
          </a:endParaRP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61200</xdr:rowOff>
    </xdr:from>
    <xdr:to>
      <xdr:col>0</xdr:col>
      <xdr:colOff>6588000</xdr:colOff>
      <xdr:row>31</xdr:row>
      <xdr:rowOff>153300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3400" y="4633200"/>
          <a:ext cx="6480000" cy="142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0" rIns="64800" bIns="0" rtlCol="0" anchor="ctr"/>
        <a:lstStyle/>
        <a:p>
          <a:pPr algn="ctr"/>
          <a:endParaRPr sz="1200" b="1">
            <a:solidFill>
              <a:srgbClr val="FF0000"/>
            </a:solidFill>
            <a:latin typeface=""/>
          </a:endParaRP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DECOMPOSITION DU PRIX GLOBAL ET FORFAITAIRE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DU LOT N°02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MENUISERIES EXTERIEURES ET INTERIEURES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1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1116000</xdr:colOff>
      <xdr:row>33</xdr:row>
      <xdr:rowOff>177300</xdr:rowOff>
    </xdr:from>
    <xdr:to>
      <xdr:col>0</xdr:col>
      <xdr:colOff>3852000</xdr:colOff>
      <xdr:row>39</xdr:row>
      <xdr:rowOff>87300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34000" y="6463800"/>
          <a:ext cx="2721600" cy="105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DGA ARCHITECTE ET ASSOCIES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Architecte DPLG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5 Rue Georges Legagneux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85500  LES HERBIERS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02.51.67.17.83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contact@dga-architectes.com</a:t>
          </a:r>
        </a:p>
      </xdr:txBody>
    </xdr:sp>
    <xdr:clientData/>
  </xdr:twoCellAnchor>
  <xdr:twoCellAnchor editAs="absolute">
    <xdr:from>
      <xdr:col>0</xdr:col>
      <xdr:colOff>0</xdr:colOff>
      <xdr:row>7</xdr:row>
      <xdr:rowOff>43500</xdr:rowOff>
    </xdr:from>
    <xdr:to>
      <xdr:col>0</xdr:col>
      <xdr:colOff>6660000</xdr:colOff>
      <xdr:row>14</xdr:row>
      <xdr:rowOff>38400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6200" y="1377000"/>
          <a:ext cx="6674400" cy="132840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ctr"/>
        <a:lstStyle/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Réhabilitation de 21 logements individuels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Rue des Pâquerettes</a:t>
          </a:r>
        </a:p>
        <a:p>
          <a:pPr algn="ctr"/>
          <a:r>
            <a:rPr lang="fr-FR" sz="1800" b="1" i="0">
              <a:solidFill>
                <a:srgbClr val="FF0000"/>
              </a:solidFill>
              <a:latin typeface="Arial"/>
            </a:rPr>
            <a:t>85110 CHANTONNAY</a:t>
          </a:r>
        </a:p>
        <a:p>
          <a:pPr algn="ctr"/>
          <a:endParaRPr sz="1800" b="1">
            <a:solidFill>
              <a:srgbClr val="FF0000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3816000</xdr:colOff>
      <xdr:row>33</xdr:row>
      <xdr:rowOff>161100</xdr:rowOff>
    </xdr:from>
    <xdr:to>
      <xdr:col>0</xdr:col>
      <xdr:colOff>6516000</xdr:colOff>
      <xdr:row>39</xdr:row>
      <xdr:rowOff>119700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23200" y="6447600"/>
          <a:ext cx="27216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Cabinet BARRE SARL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72,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37 71 24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barre@barre-economiste.fr</a:t>
          </a:r>
        </a:p>
      </xdr:txBody>
    </xdr:sp>
    <xdr:clientData/>
  </xdr:twoCellAnchor>
  <xdr:twoCellAnchor editAs="absolute">
    <xdr:from>
      <xdr:col>0</xdr:col>
      <xdr:colOff>2825400</xdr:colOff>
      <xdr:row>39</xdr:row>
      <xdr:rowOff>10125</xdr:rowOff>
    </xdr:from>
    <xdr:to>
      <xdr:col>0</xdr:col>
      <xdr:colOff>5525400</xdr:colOff>
      <xdr:row>44</xdr:row>
      <xdr:rowOff>159225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825400" y="7439625"/>
          <a:ext cx="2700000" cy="1101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FIB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BET Fluides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66, Impasse Jean Mouillade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85000  LA ROCHE SUR YON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02 51 05 10 10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fib@fib-dcb.com</a:t>
          </a:r>
        </a:p>
      </xdr:txBody>
    </xdr:sp>
    <xdr:clientData/>
  </xdr:twoCellAnchor>
  <xdr:twoCellAnchor editAs="absolute">
    <xdr:from>
      <xdr:col>0</xdr:col>
      <xdr:colOff>0</xdr:colOff>
      <xdr:row>31</xdr:row>
      <xdr:rowOff>169500</xdr:rowOff>
    </xdr:from>
    <xdr:to>
      <xdr:col>0</xdr:col>
      <xdr:colOff>6660000</xdr:colOff>
      <xdr:row>33</xdr:row>
      <xdr:rowOff>47700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6200" y="6075000"/>
          <a:ext cx="6674400" cy="259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juin 2024</a:t>
          </a:r>
        </a:p>
      </xdr:txBody>
    </xdr:sp>
    <xdr:clientData/>
  </xdr:twoCellAnchor>
  <xdr:twoCellAnchor editAs="absolute">
    <xdr:from>
      <xdr:col>0</xdr:col>
      <xdr:colOff>1404000</xdr:colOff>
      <xdr:row>14</xdr:row>
      <xdr:rowOff>103200</xdr:rowOff>
    </xdr:from>
    <xdr:to>
      <xdr:col>0</xdr:col>
      <xdr:colOff>5256000</xdr:colOff>
      <xdr:row>25</xdr:row>
      <xdr:rowOff>16500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600" y="2770200"/>
          <a:ext cx="107" cy="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32087</xdr:rowOff>
    </xdr:from>
    <xdr:to>
      <xdr:col>6</xdr:col>
      <xdr:colOff>0</xdr:colOff>
      <xdr:row>1</xdr:row>
      <xdr:rowOff>8282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32087"/>
          <a:ext cx="6344478" cy="994956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CHANTONNAY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Réhabilitation de 21 logements individuels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85110  CHANTONNAY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N°02 MENUISERIES EXTERIEURES ET INTERIEURES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32087</xdr:rowOff>
    </xdr:from>
    <xdr:to>
      <xdr:col>6</xdr:col>
      <xdr:colOff>8283</xdr:colOff>
      <xdr:row>1</xdr:row>
      <xdr:rowOff>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32087"/>
          <a:ext cx="6352761" cy="986674"/>
        </a:xfrm>
        <a:prstGeom prst="rect">
          <a:avLst/>
        </a:prstGeom>
        <a:noFill/>
        <a:ln w="952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64174" rIns="64174" bIns="64174" rtlCol="0" anchor="t"/>
        <a:lstStyle/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COMMUNE DE CHANTONNAY</a:t>
          </a:r>
        </a:p>
        <a:p>
          <a:pPr algn="ctr"/>
          <a:r>
            <a:rPr lang="fr-FR" sz="900" b="1" i="0">
              <a:solidFill>
                <a:srgbClr val="000000"/>
              </a:solidFill>
              <a:latin typeface="MS Shell Dlg"/>
            </a:rPr>
            <a:t>Réhabilitation de 21 logements individuels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85110  CHANTONNAY</a:t>
          </a:r>
        </a:p>
        <a:p>
          <a:pPr algn="ctr"/>
          <a:endParaRPr sz="1600" b="1">
            <a:solidFill>
              <a:srgbClr val="000000"/>
            </a:solidFill>
            <a:latin typeface="Arial Narrow"/>
          </a:endParaRP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144000</xdr:colOff>
      <xdr:row>0</xdr:row>
      <xdr:rowOff>497348</xdr:rowOff>
    </xdr:from>
    <xdr:to>
      <xdr:col>5</xdr:col>
      <xdr:colOff>252000</xdr:colOff>
      <xdr:row>0</xdr:row>
      <xdr:rowOff>721957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60435" y="497348"/>
          <a:ext cx="5615217" cy="2246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32087" rtlCol="0" anchor="b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DPGF </a:t>
          </a:r>
          <a:r>
            <a:rPr lang="fr-FR" sz="900" b="1" i="0">
              <a:solidFill>
                <a:srgbClr val="000000"/>
              </a:solidFill>
              <a:latin typeface="MS Shell Dlg"/>
            </a:rPr>
            <a:t>DU Lot N°02 MENUISERIES EXTERIEURES ET INTERIEURES</a:t>
          </a:r>
        </a:p>
      </xdr:txBody>
    </xdr:sp>
    <xdr:clientData/>
  </xdr:twoCellAnchor>
  <xdr:twoCellAnchor editAs="absolute">
    <xdr:from>
      <xdr:col>1</xdr:col>
      <xdr:colOff>180000</xdr:colOff>
      <xdr:row>0</xdr:row>
      <xdr:rowOff>673826</xdr:rowOff>
    </xdr:from>
    <xdr:to>
      <xdr:col>6</xdr:col>
      <xdr:colOff>72000</xdr:colOff>
      <xdr:row>0</xdr:row>
      <xdr:rowOff>866348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834261" y="673826"/>
          <a:ext cx="5615217" cy="1925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174" tIns="0" rIns="0" bIns="0" rtlCol="0" anchor="b"/>
        <a:lstStyle/>
        <a:p>
          <a:pPr algn="l"/>
          <a:r>
            <a:rPr lang="fr-FR" sz="1200" b="1" i="0">
              <a:solidFill>
                <a:srgbClr val="FF0000"/>
              </a:solidFill>
              <a:latin typeface="MS Shell Dlg"/>
            </a:rPr>
            <a:t>Travaux optionnels sur le logement n°8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E58E7-4C4E-4816-B630-5E9537DE4ADB}">
  <sheetPr>
    <pageSetUpPr fitToPage="1"/>
  </sheetPr>
  <dimension ref="A1"/>
  <sheetViews>
    <sheetView showGridLines="0" view="pageBreakPreview" topLeftCell="A7" zoomScaleNormal="100" zoomScaleSheetLayoutView="100" workbookViewId="0">
      <selection activeCell="A10" sqref="A10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8D1C5-4771-49DA-A7D4-34E1E32F2575}">
  <sheetPr>
    <pageSetUpPr fitToPage="1"/>
  </sheetPr>
  <dimension ref="A1:ZZ100"/>
  <sheetViews>
    <sheetView showGridLines="0" view="pageBreakPreview" zoomScale="115" zoomScaleNormal="100" zoomScaleSheetLayoutView="115" workbookViewId="0">
      <pane xSplit="2" ySplit="2" topLeftCell="C90" activePane="bottomRight" state="frozen"/>
      <selection pane="topRight" activeCell="C1" sqref="C1"/>
      <selection pane="bottomLeft" activeCell="A3" sqref="A3"/>
      <selection pane="bottomRight" activeCell="B104" sqref="B10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50"/>
      <c r="B1" s="51"/>
      <c r="C1" s="51"/>
      <c r="D1" s="51"/>
      <c r="E1" s="51"/>
      <c r="F1" s="52"/>
    </row>
    <row r="2" spans="1:702" x14ac:dyDescent="0.25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 t="s">
        <v>5</v>
      </c>
      <c r="B4" s="13" t="s">
        <v>6</v>
      </c>
      <c r="C4" s="10"/>
      <c r="D4" s="10"/>
      <c r="E4" s="10"/>
      <c r="F4" s="11"/>
      <c r="ZY4" t="s">
        <v>7</v>
      </c>
      <c r="ZZ4" s="12"/>
    </row>
    <row r="5" spans="1:702" x14ac:dyDescent="0.25">
      <c r="A5" s="9" t="s">
        <v>8</v>
      </c>
      <c r="B5" s="14" t="s">
        <v>9</v>
      </c>
      <c r="C5" s="10"/>
      <c r="D5" s="10"/>
      <c r="E5" s="10"/>
      <c r="F5" s="11"/>
      <c r="ZY5" t="s">
        <v>10</v>
      </c>
      <c r="ZZ5" s="12"/>
    </row>
    <row r="6" spans="1:702" x14ac:dyDescent="0.25">
      <c r="A6" s="9" t="s">
        <v>11</v>
      </c>
      <c r="B6" s="15" t="s">
        <v>12</v>
      </c>
      <c r="C6" s="10"/>
      <c r="D6" s="10"/>
      <c r="E6" s="10"/>
      <c r="F6" s="11"/>
      <c r="ZY6" t="s">
        <v>13</v>
      </c>
      <c r="ZZ6" s="12"/>
    </row>
    <row r="7" spans="1:702" x14ac:dyDescent="0.25">
      <c r="A7" s="37"/>
      <c r="B7" s="15"/>
      <c r="C7" s="10"/>
      <c r="D7" s="10"/>
      <c r="E7" s="10"/>
      <c r="F7" s="11"/>
      <c r="ZZ7" s="12"/>
    </row>
    <row r="8" spans="1:702" ht="48" x14ac:dyDescent="0.25">
      <c r="A8" s="16" t="s">
        <v>14</v>
      </c>
      <c r="B8" s="17" t="s">
        <v>15</v>
      </c>
      <c r="C8" s="18" t="s">
        <v>16</v>
      </c>
      <c r="D8" s="19">
        <v>21</v>
      </c>
      <c r="E8" s="20"/>
      <c r="F8" s="21">
        <f>ROUND(D8*E8,2)</f>
        <v>0</v>
      </c>
      <c r="ZY8" t="s">
        <v>17</v>
      </c>
      <c r="ZZ8" s="12" t="s">
        <v>18</v>
      </c>
    </row>
    <row r="9" spans="1:702" x14ac:dyDescent="0.25">
      <c r="A9" s="38"/>
      <c r="B9" s="17"/>
      <c r="C9" s="18"/>
      <c r="D9" s="19"/>
      <c r="E9" s="20"/>
      <c r="F9" s="21"/>
      <c r="ZZ9" s="12"/>
    </row>
    <row r="10" spans="1:702" x14ac:dyDescent="0.25">
      <c r="A10" s="16" t="s">
        <v>19</v>
      </c>
      <c r="B10" s="17" t="s">
        <v>20</v>
      </c>
      <c r="C10" s="18" t="s">
        <v>21</v>
      </c>
      <c r="D10" s="20">
        <v>5.15</v>
      </c>
      <c r="E10" s="20"/>
      <c r="F10" s="21">
        <f>ROUND(D10*E10,2)</f>
        <v>0</v>
      </c>
      <c r="ZY10" t="s">
        <v>22</v>
      </c>
      <c r="ZZ10" s="12" t="s">
        <v>23</v>
      </c>
    </row>
    <row r="11" spans="1:702" x14ac:dyDescent="0.25">
      <c r="A11" s="38"/>
      <c r="B11" s="17"/>
      <c r="C11" s="18"/>
      <c r="D11" s="20"/>
      <c r="E11" s="20"/>
      <c r="F11" s="21"/>
      <c r="ZZ11" s="12"/>
    </row>
    <row r="12" spans="1:702" ht="36" x14ac:dyDescent="0.25">
      <c r="A12" s="16" t="s">
        <v>24</v>
      </c>
      <c r="B12" s="17" t="s">
        <v>25</v>
      </c>
      <c r="C12" s="18" t="s">
        <v>26</v>
      </c>
      <c r="D12" s="19">
        <v>21</v>
      </c>
      <c r="E12" s="20"/>
      <c r="F12" s="21">
        <f>ROUND(D12*E12,2)</f>
        <v>0</v>
      </c>
      <c r="ZY12" t="s">
        <v>27</v>
      </c>
      <c r="ZZ12" s="12" t="s">
        <v>28</v>
      </c>
    </row>
    <row r="13" spans="1:702" x14ac:dyDescent="0.25">
      <c r="A13" s="38"/>
      <c r="B13" s="17"/>
      <c r="C13" s="18"/>
      <c r="D13" s="19"/>
      <c r="E13" s="20"/>
      <c r="F13" s="21"/>
      <c r="ZZ13" s="12"/>
    </row>
    <row r="14" spans="1:702" x14ac:dyDescent="0.25">
      <c r="A14" s="9" t="s">
        <v>29</v>
      </c>
      <c r="B14" s="15" t="s">
        <v>30</v>
      </c>
      <c r="C14" s="10"/>
      <c r="D14" s="10"/>
      <c r="E14" s="10"/>
      <c r="F14" s="11"/>
      <c r="ZY14" t="s">
        <v>31</v>
      </c>
      <c r="ZZ14" s="12"/>
    </row>
    <row r="15" spans="1:702" x14ac:dyDescent="0.25">
      <c r="A15" s="37"/>
      <c r="B15" s="15"/>
      <c r="C15" s="10"/>
      <c r="D15" s="10"/>
      <c r="E15" s="10"/>
      <c r="F15" s="11"/>
      <c r="ZZ15" s="12"/>
    </row>
    <row r="16" spans="1:702" ht="60" x14ac:dyDescent="0.25">
      <c r="A16" s="16" t="s">
        <v>32</v>
      </c>
      <c r="B16" s="17" t="s">
        <v>33</v>
      </c>
      <c r="C16" s="18" t="s">
        <v>34</v>
      </c>
      <c r="D16" s="19">
        <v>1</v>
      </c>
      <c r="E16" s="20"/>
      <c r="F16" s="21">
        <f>ROUND(D16*E16,2)</f>
        <v>0</v>
      </c>
      <c r="ZY16" t="s">
        <v>35</v>
      </c>
      <c r="ZZ16" s="12" t="s">
        <v>36</v>
      </c>
    </row>
    <row r="17" spans="1:702" x14ac:dyDescent="0.25">
      <c r="A17" s="22"/>
      <c r="B17" s="23"/>
      <c r="C17" s="10"/>
      <c r="D17" s="10"/>
      <c r="E17" s="10"/>
      <c r="F17" s="24"/>
    </row>
    <row r="18" spans="1:702" ht="25.5" x14ac:dyDescent="0.25">
      <c r="A18" s="25"/>
      <c r="B18" s="26" t="s">
        <v>37</v>
      </c>
      <c r="C18" s="10"/>
      <c r="D18" s="10"/>
      <c r="E18" s="10"/>
      <c r="F18" s="27">
        <f>SUBTOTAL(109,F6:F17)</f>
        <v>0</v>
      </c>
      <c r="G18" s="28"/>
      <c r="ZY18" t="s">
        <v>38</v>
      </c>
    </row>
    <row r="19" spans="1:702" x14ac:dyDescent="0.25">
      <c r="A19" s="22"/>
      <c r="B19" s="23"/>
      <c r="C19" s="10"/>
      <c r="D19" s="10"/>
      <c r="E19" s="10"/>
      <c r="F19" s="8"/>
    </row>
    <row r="20" spans="1:702" x14ac:dyDescent="0.25">
      <c r="A20" s="9" t="s">
        <v>39</v>
      </c>
      <c r="B20" s="13" t="s">
        <v>40</v>
      </c>
      <c r="C20" s="10"/>
      <c r="D20" s="10"/>
      <c r="E20" s="10"/>
      <c r="F20" s="11"/>
      <c r="ZY20" t="s">
        <v>41</v>
      </c>
      <c r="ZZ20" s="12"/>
    </row>
    <row r="21" spans="1:702" x14ac:dyDescent="0.25">
      <c r="A21" s="9" t="s">
        <v>42</v>
      </c>
      <c r="B21" s="14" t="s">
        <v>43</v>
      </c>
      <c r="C21" s="10"/>
      <c r="D21" s="10"/>
      <c r="E21" s="10"/>
      <c r="F21" s="11"/>
      <c r="ZY21" t="s">
        <v>44</v>
      </c>
      <c r="ZZ21" s="12"/>
    </row>
    <row r="22" spans="1:702" x14ac:dyDescent="0.25">
      <c r="A22" s="9" t="s">
        <v>45</v>
      </c>
      <c r="B22" s="15" t="s">
        <v>46</v>
      </c>
      <c r="C22" s="10"/>
      <c r="D22" s="10"/>
      <c r="E22" s="10"/>
      <c r="F22" s="11"/>
      <c r="ZY22" t="s">
        <v>47</v>
      </c>
      <c r="ZZ22" s="12"/>
    </row>
    <row r="23" spans="1:702" x14ac:dyDescent="0.25">
      <c r="A23" s="37"/>
      <c r="B23" s="15"/>
      <c r="C23" s="10"/>
      <c r="D23" s="10"/>
      <c r="E23" s="10"/>
      <c r="F23" s="11"/>
      <c r="ZZ23" s="12"/>
    </row>
    <row r="24" spans="1:702" ht="48" x14ac:dyDescent="0.25">
      <c r="A24" s="16" t="s">
        <v>48</v>
      </c>
      <c r="B24" s="17" t="s">
        <v>49</v>
      </c>
      <c r="C24" s="18" t="s">
        <v>50</v>
      </c>
      <c r="D24" s="19">
        <v>21</v>
      </c>
      <c r="E24" s="20"/>
      <c r="F24" s="21">
        <f>ROUND(D24*E24,2)</f>
        <v>0</v>
      </c>
      <c r="ZY24" t="s">
        <v>51</v>
      </c>
      <c r="ZZ24" s="12" t="s">
        <v>52</v>
      </c>
    </row>
    <row r="25" spans="1:702" x14ac:dyDescent="0.25">
      <c r="A25" s="38"/>
      <c r="B25" s="17"/>
      <c r="C25" s="18"/>
      <c r="D25" s="19"/>
      <c r="E25" s="20"/>
      <c r="F25" s="21"/>
      <c r="ZZ25" s="12"/>
    </row>
    <row r="26" spans="1:702" x14ac:dyDescent="0.25">
      <c r="A26" s="9" t="s">
        <v>53</v>
      </c>
      <c r="B26" s="15" t="s">
        <v>54</v>
      </c>
      <c r="C26" s="10"/>
      <c r="D26" s="10"/>
      <c r="E26" s="10"/>
      <c r="F26" s="11"/>
      <c r="ZY26" t="s">
        <v>55</v>
      </c>
      <c r="ZZ26" s="12"/>
    </row>
    <row r="27" spans="1:702" x14ac:dyDescent="0.25">
      <c r="A27" s="37"/>
      <c r="B27" s="15"/>
      <c r="C27" s="10"/>
      <c r="D27" s="10"/>
      <c r="E27" s="10"/>
      <c r="F27" s="11"/>
      <c r="ZZ27" s="12"/>
    </row>
    <row r="28" spans="1:702" ht="48" x14ac:dyDescent="0.25">
      <c r="A28" s="16" t="s">
        <v>56</v>
      </c>
      <c r="B28" s="17" t="s">
        <v>57</v>
      </c>
      <c r="C28" s="18" t="s">
        <v>58</v>
      </c>
      <c r="D28" s="20">
        <v>53.4</v>
      </c>
      <c r="E28" s="20"/>
      <c r="F28" s="21">
        <f>ROUND(D28*E28,2)</f>
        <v>0</v>
      </c>
      <c r="ZY28" t="s">
        <v>59</v>
      </c>
      <c r="ZZ28" s="12" t="s">
        <v>60</v>
      </c>
    </row>
    <row r="29" spans="1:702" x14ac:dyDescent="0.25">
      <c r="A29" s="38"/>
      <c r="B29" s="17"/>
      <c r="C29" s="18"/>
      <c r="D29" s="20"/>
      <c r="E29" s="20"/>
      <c r="F29" s="21"/>
      <c r="ZZ29" s="12"/>
    </row>
    <row r="30" spans="1:702" ht="72" x14ac:dyDescent="0.25">
      <c r="A30" s="16" t="s">
        <v>61</v>
      </c>
      <c r="B30" s="17" t="s">
        <v>62</v>
      </c>
      <c r="C30" s="18" t="s">
        <v>63</v>
      </c>
      <c r="D30" s="19">
        <v>73</v>
      </c>
      <c r="E30" s="20"/>
      <c r="F30" s="21">
        <f>ROUND(D30*E30,2)</f>
        <v>0</v>
      </c>
      <c r="ZY30" t="s">
        <v>64</v>
      </c>
      <c r="ZZ30" s="12" t="s">
        <v>65</v>
      </c>
    </row>
    <row r="31" spans="1:702" x14ac:dyDescent="0.25">
      <c r="A31" s="22"/>
      <c r="B31" s="23"/>
      <c r="C31" s="10"/>
      <c r="D31" s="10"/>
      <c r="E31" s="10"/>
      <c r="F31" s="24"/>
    </row>
    <row r="32" spans="1:702" ht="25.5" x14ac:dyDescent="0.25">
      <c r="A32" s="25"/>
      <c r="B32" s="26" t="s">
        <v>66</v>
      </c>
      <c r="C32" s="10"/>
      <c r="D32" s="10"/>
      <c r="E32" s="10"/>
      <c r="F32" s="27">
        <f>SUBTOTAL(109,F22:F31)</f>
        <v>0</v>
      </c>
      <c r="G32" s="28"/>
      <c r="ZY32" t="s">
        <v>67</v>
      </c>
    </row>
    <row r="33" spans="1:702" x14ac:dyDescent="0.25">
      <c r="A33" s="22"/>
      <c r="B33" s="23"/>
      <c r="C33" s="10"/>
      <c r="D33" s="10"/>
      <c r="E33" s="10"/>
      <c r="F33" s="8"/>
    </row>
    <row r="34" spans="1:702" x14ac:dyDescent="0.25">
      <c r="A34" s="9" t="s">
        <v>68</v>
      </c>
      <c r="B34" s="14" t="s">
        <v>69</v>
      </c>
      <c r="C34" s="10"/>
      <c r="D34" s="10"/>
      <c r="E34" s="10"/>
      <c r="F34" s="11"/>
      <c r="ZY34" t="s">
        <v>70</v>
      </c>
      <c r="ZZ34" s="12"/>
    </row>
    <row r="35" spans="1:702" x14ac:dyDescent="0.25">
      <c r="A35" s="9" t="s">
        <v>71</v>
      </c>
      <c r="B35" s="15" t="s">
        <v>72</v>
      </c>
      <c r="C35" s="10"/>
      <c r="D35" s="10"/>
      <c r="E35" s="10"/>
      <c r="F35" s="11"/>
      <c r="ZY35" t="s">
        <v>73</v>
      </c>
      <c r="ZZ35" s="12"/>
    </row>
    <row r="36" spans="1:702" x14ac:dyDescent="0.25">
      <c r="A36" s="37"/>
      <c r="B36" s="15"/>
      <c r="C36" s="10"/>
      <c r="D36" s="10"/>
      <c r="E36" s="10"/>
      <c r="F36" s="11"/>
      <c r="ZZ36" s="12"/>
    </row>
    <row r="37" spans="1:702" ht="60" x14ac:dyDescent="0.25">
      <c r="A37" s="16" t="s">
        <v>74</v>
      </c>
      <c r="B37" s="17" t="s">
        <v>75</v>
      </c>
      <c r="C37" s="18" t="s">
        <v>76</v>
      </c>
      <c r="D37" s="19">
        <v>21</v>
      </c>
      <c r="E37" s="20"/>
      <c r="F37" s="21">
        <f>ROUND(D37*E37,2)</f>
        <v>0</v>
      </c>
      <c r="ZY37" t="s">
        <v>77</v>
      </c>
      <c r="ZZ37" s="12" t="s">
        <v>78</v>
      </c>
    </row>
    <row r="38" spans="1:702" x14ac:dyDescent="0.25">
      <c r="A38" s="38"/>
      <c r="B38" s="17"/>
      <c r="C38" s="18"/>
      <c r="D38" s="19"/>
      <c r="E38" s="20"/>
      <c r="F38" s="21"/>
      <c r="ZZ38" s="12"/>
    </row>
    <row r="39" spans="1:702" x14ac:dyDescent="0.25">
      <c r="A39" s="9" t="s">
        <v>79</v>
      </c>
      <c r="B39" s="15" t="s">
        <v>80</v>
      </c>
      <c r="C39" s="10"/>
      <c r="D39" s="10"/>
      <c r="E39" s="10"/>
      <c r="F39" s="11"/>
      <c r="ZY39" t="s">
        <v>81</v>
      </c>
      <c r="ZZ39" s="12"/>
    </row>
    <row r="40" spans="1:702" x14ac:dyDescent="0.25">
      <c r="A40" s="37"/>
      <c r="B40" s="15"/>
      <c r="C40" s="10"/>
      <c r="D40" s="10"/>
      <c r="E40" s="10"/>
      <c r="F40" s="11"/>
      <c r="ZZ40" s="12"/>
    </row>
    <row r="41" spans="1:702" x14ac:dyDescent="0.25">
      <c r="A41" s="16" t="s">
        <v>82</v>
      </c>
      <c r="B41" s="17" t="s">
        <v>83</v>
      </c>
      <c r="C41" s="18" t="s">
        <v>84</v>
      </c>
      <c r="D41" s="19">
        <v>21</v>
      </c>
      <c r="E41" s="20"/>
      <c r="F41" s="21">
        <f>ROUND(D41*E41,2)</f>
        <v>0</v>
      </c>
      <c r="ZY41" t="s">
        <v>85</v>
      </c>
      <c r="ZZ41" s="12" t="s">
        <v>86</v>
      </c>
    </row>
    <row r="42" spans="1:702" x14ac:dyDescent="0.25">
      <c r="A42" s="38"/>
      <c r="B42" s="17"/>
      <c r="C42" s="18"/>
      <c r="D42" s="19"/>
      <c r="E42" s="20"/>
      <c r="F42" s="21"/>
      <c r="ZZ42" s="12"/>
    </row>
    <row r="43" spans="1:702" x14ac:dyDescent="0.25">
      <c r="A43" s="9" t="s">
        <v>87</v>
      </c>
      <c r="B43" s="15" t="s">
        <v>88</v>
      </c>
      <c r="C43" s="10"/>
      <c r="D43" s="10"/>
      <c r="E43" s="10"/>
      <c r="F43" s="11"/>
      <c r="ZY43" t="s">
        <v>89</v>
      </c>
      <c r="ZZ43" s="12"/>
    </row>
    <row r="44" spans="1:702" x14ac:dyDescent="0.25">
      <c r="A44" s="37"/>
      <c r="B44" s="15"/>
      <c r="C44" s="10"/>
      <c r="D44" s="10"/>
      <c r="E44" s="10"/>
      <c r="F44" s="11"/>
      <c r="ZZ44" s="12"/>
    </row>
    <row r="45" spans="1:702" ht="36" x14ac:dyDescent="0.25">
      <c r="A45" s="16" t="s">
        <v>90</v>
      </c>
      <c r="B45" s="17" t="s">
        <v>91</v>
      </c>
      <c r="C45" s="18" t="s">
        <v>92</v>
      </c>
      <c r="D45" s="19">
        <v>21</v>
      </c>
      <c r="E45" s="20"/>
      <c r="F45" s="21">
        <f>ROUND(D45*E45,2)</f>
        <v>0</v>
      </c>
      <c r="ZY45" t="s">
        <v>93</v>
      </c>
      <c r="ZZ45" s="12" t="s">
        <v>94</v>
      </c>
    </row>
    <row r="46" spans="1:702" x14ac:dyDescent="0.25">
      <c r="A46" s="38"/>
      <c r="B46" s="17"/>
      <c r="C46" s="18"/>
      <c r="D46" s="19"/>
      <c r="E46" s="20"/>
      <c r="F46" s="21"/>
      <c r="ZZ46" s="12"/>
    </row>
    <row r="47" spans="1:702" ht="60" x14ac:dyDescent="0.25">
      <c r="A47" s="16" t="s">
        <v>95</v>
      </c>
      <c r="B47" s="17" t="s">
        <v>96</v>
      </c>
      <c r="C47" s="18" t="s">
        <v>97</v>
      </c>
      <c r="D47" s="19">
        <v>157</v>
      </c>
      <c r="E47" s="20"/>
      <c r="F47" s="21">
        <f>ROUND(D47*E47,2)</f>
        <v>0</v>
      </c>
      <c r="ZY47" t="s">
        <v>98</v>
      </c>
      <c r="ZZ47" s="12" t="s">
        <v>99</v>
      </c>
    </row>
    <row r="48" spans="1:702" x14ac:dyDescent="0.25">
      <c r="A48" s="22"/>
      <c r="B48" s="23"/>
      <c r="C48" s="10"/>
      <c r="D48" s="10"/>
      <c r="E48" s="10"/>
      <c r="F48" s="24"/>
    </row>
    <row r="49" spans="1:702" ht="25.5" x14ac:dyDescent="0.25">
      <c r="A49" s="25"/>
      <c r="B49" s="26" t="s">
        <v>100</v>
      </c>
      <c r="C49" s="10"/>
      <c r="D49" s="10"/>
      <c r="E49" s="10"/>
      <c r="F49" s="27">
        <f>SUBTOTAL(109,F35:F48)</f>
        <v>0</v>
      </c>
      <c r="G49" s="28"/>
      <c r="ZY49" t="s">
        <v>101</v>
      </c>
    </row>
    <row r="50" spans="1:702" x14ac:dyDescent="0.25">
      <c r="A50" s="22"/>
      <c r="B50" s="23"/>
      <c r="C50" s="10"/>
      <c r="D50" s="10"/>
      <c r="E50" s="10"/>
      <c r="F50" s="8"/>
    </row>
    <row r="51" spans="1:702" x14ac:dyDescent="0.25">
      <c r="A51" s="9" t="s">
        <v>102</v>
      </c>
      <c r="B51" s="13" t="s">
        <v>103</v>
      </c>
      <c r="C51" s="10"/>
      <c r="D51" s="10"/>
      <c r="E51" s="10"/>
      <c r="F51" s="11"/>
      <c r="ZY51" t="s">
        <v>104</v>
      </c>
      <c r="ZZ51" s="12"/>
    </row>
    <row r="52" spans="1:702" x14ac:dyDescent="0.25">
      <c r="A52" s="9" t="s">
        <v>105</v>
      </c>
      <c r="B52" s="14" t="s">
        <v>106</v>
      </c>
      <c r="C52" s="10"/>
      <c r="D52" s="10"/>
      <c r="E52" s="10"/>
      <c r="F52" s="11"/>
      <c r="ZY52" t="s">
        <v>107</v>
      </c>
      <c r="ZZ52" s="12"/>
    </row>
    <row r="53" spans="1:702" x14ac:dyDescent="0.25">
      <c r="A53" s="9" t="s">
        <v>108</v>
      </c>
      <c r="B53" s="15" t="s">
        <v>109</v>
      </c>
      <c r="C53" s="10"/>
      <c r="D53" s="10"/>
      <c r="E53" s="10"/>
      <c r="F53" s="11"/>
      <c r="ZY53" t="s">
        <v>110</v>
      </c>
      <c r="ZZ53" s="12"/>
    </row>
    <row r="54" spans="1:702" x14ac:dyDescent="0.25">
      <c r="A54" s="37"/>
      <c r="B54" s="15"/>
      <c r="C54" s="10"/>
      <c r="D54" s="10"/>
      <c r="E54" s="10"/>
      <c r="F54" s="11"/>
      <c r="ZZ54" s="12"/>
    </row>
    <row r="55" spans="1:702" ht="59.25" customHeight="1" x14ac:dyDescent="0.25">
      <c r="A55" s="16" t="s">
        <v>111</v>
      </c>
      <c r="B55" s="17" t="s">
        <v>112</v>
      </c>
      <c r="C55" s="18" t="s">
        <v>113</v>
      </c>
      <c r="D55" s="19">
        <v>21</v>
      </c>
      <c r="E55" s="20"/>
      <c r="F55" s="21">
        <f>ROUND(D55*E55,2)</f>
        <v>0</v>
      </c>
      <c r="ZY55" t="s">
        <v>114</v>
      </c>
      <c r="ZZ55" s="12" t="s">
        <v>115</v>
      </c>
    </row>
    <row r="56" spans="1:702" x14ac:dyDescent="0.25">
      <c r="A56" s="22"/>
      <c r="B56" s="23"/>
      <c r="C56" s="10"/>
      <c r="D56" s="10"/>
      <c r="E56" s="10"/>
      <c r="F56" s="24"/>
    </row>
    <row r="57" spans="1:702" x14ac:dyDescent="0.25">
      <c r="A57" s="25"/>
      <c r="B57" s="26" t="s">
        <v>116</v>
      </c>
      <c r="C57" s="10"/>
      <c r="D57" s="10"/>
      <c r="E57" s="10"/>
      <c r="F57" s="27">
        <f>SUBTOTAL(109,F53:F56)</f>
        <v>0</v>
      </c>
      <c r="G57" s="28"/>
      <c r="ZY57" t="s">
        <v>117</v>
      </c>
    </row>
    <row r="58" spans="1:702" x14ac:dyDescent="0.25">
      <c r="A58" s="22"/>
      <c r="B58" s="23"/>
      <c r="C58" s="10"/>
      <c r="D58" s="10"/>
      <c r="E58" s="10"/>
      <c r="F58" s="8"/>
    </row>
    <row r="59" spans="1:702" x14ac:dyDescent="0.25">
      <c r="A59" s="9" t="s">
        <v>118</v>
      </c>
      <c r="B59" s="14" t="s">
        <v>119</v>
      </c>
      <c r="C59" s="10"/>
      <c r="D59" s="10"/>
      <c r="E59" s="10"/>
      <c r="F59" s="11"/>
      <c r="ZY59" t="s">
        <v>120</v>
      </c>
      <c r="ZZ59" s="12"/>
    </row>
    <row r="60" spans="1:702" x14ac:dyDescent="0.25">
      <c r="A60" s="9" t="s">
        <v>121</v>
      </c>
      <c r="B60" s="15" t="s">
        <v>122</v>
      </c>
      <c r="C60" s="10"/>
      <c r="D60" s="10"/>
      <c r="E60" s="10"/>
      <c r="F60" s="11"/>
      <c r="ZY60" t="s">
        <v>123</v>
      </c>
      <c r="ZZ60" s="12"/>
    </row>
    <row r="61" spans="1:702" x14ac:dyDescent="0.25">
      <c r="A61" s="37"/>
      <c r="B61" s="15"/>
      <c r="C61" s="10"/>
      <c r="D61" s="10"/>
      <c r="E61" s="10"/>
      <c r="F61" s="11"/>
      <c r="ZZ61" s="12"/>
    </row>
    <row r="62" spans="1:702" ht="36" x14ac:dyDescent="0.25">
      <c r="A62" s="16" t="s">
        <v>124</v>
      </c>
      <c r="B62" s="17" t="s">
        <v>125</v>
      </c>
      <c r="C62" s="18" t="s">
        <v>126</v>
      </c>
      <c r="D62" s="20">
        <v>5.15</v>
      </c>
      <c r="E62" s="20"/>
      <c r="F62" s="21">
        <f>ROUND(D62*E62,2)</f>
        <v>0</v>
      </c>
      <c r="ZY62" t="s">
        <v>127</v>
      </c>
      <c r="ZZ62" s="12" t="s">
        <v>128</v>
      </c>
    </row>
    <row r="63" spans="1:702" x14ac:dyDescent="0.25">
      <c r="A63" s="22"/>
      <c r="B63" s="23"/>
      <c r="C63" s="10"/>
      <c r="D63" s="10"/>
      <c r="E63" s="10"/>
      <c r="F63" s="24"/>
    </row>
    <row r="64" spans="1:702" x14ac:dyDescent="0.25">
      <c r="A64" s="25"/>
      <c r="B64" s="26" t="s">
        <v>129</v>
      </c>
      <c r="C64" s="10"/>
      <c r="D64" s="10"/>
      <c r="E64" s="10"/>
      <c r="F64" s="27">
        <f>SUBTOTAL(109,F60:F63)</f>
        <v>0</v>
      </c>
      <c r="G64" s="28"/>
      <c r="ZY64" t="s">
        <v>130</v>
      </c>
    </row>
    <row r="65" spans="1:702" x14ac:dyDescent="0.25">
      <c r="A65" s="22"/>
      <c r="B65" s="23"/>
      <c r="C65" s="10"/>
      <c r="D65" s="10"/>
      <c r="E65" s="10"/>
      <c r="F65" s="8"/>
    </row>
    <row r="66" spans="1:702" x14ac:dyDescent="0.25">
      <c r="A66" s="9" t="s">
        <v>131</v>
      </c>
      <c r="B66" s="14" t="s">
        <v>132</v>
      </c>
      <c r="C66" s="10"/>
      <c r="D66" s="10"/>
      <c r="E66" s="10"/>
      <c r="F66" s="11"/>
      <c r="ZY66" t="s">
        <v>133</v>
      </c>
      <c r="ZZ66" s="12"/>
    </row>
    <row r="67" spans="1:702" x14ac:dyDescent="0.25">
      <c r="A67" s="9" t="s">
        <v>134</v>
      </c>
      <c r="B67" s="15" t="s">
        <v>135</v>
      </c>
      <c r="C67" s="10"/>
      <c r="D67" s="10"/>
      <c r="E67" s="10"/>
      <c r="F67" s="11"/>
      <c r="ZY67" t="s">
        <v>136</v>
      </c>
      <c r="ZZ67" s="12"/>
    </row>
    <row r="68" spans="1:702" x14ac:dyDescent="0.25">
      <c r="A68" s="37"/>
      <c r="B68" s="15"/>
      <c r="C68" s="10"/>
      <c r="D68" s="10"/>
      <c r="E68" s="10"/>
      <c r="F68" s="11"/>
      <c r="ZZ68" s="12"/>
    </row>
    <row r="69" spans="1:702" ht="84" x14ac:dyDescent="0.25">
      <c r="A69" s="16" t="s">
        <v>137</v>
      </c>
      <c r="B69" s="17" t="s">
        <v>138</v>
      </c>
      <c r="C69" s="18" t="s">
        <v>139</v>
      </c>
      <c r="D69" s="20">
        <v>2</v>
      </c>
      <c r="E69" s="20"/>
      <c r="F69" s="21">
        <f>ROUND(D69*E69,2)</f>
        <v>0</v>
      </c>
      <c r="ZY69" t="s">
        <v>140</v>
      </c>
      <c r="ZZ69" s="12" t="s">
        <v>141</v>
      </c>
    </row>
    <row r="70" spans="1:702" x14ac:dyDescent="0.25">
      <c r="A70" s="22"/>
      <c r="B70" s="23"/>
      <c r="C70" s="10"/>
      <c r="D70" s="10"/>
      <c r="E70" s="10"/>
      <c r="F70" s="24"/>
    </row>
    <row r="71" spans="1:702" x14ac:dyDescent="0.25">
      <c r="A71" s="25"/>
      <c r="B71" s="26" t="s">
        <v>142</v>
      </c>
      <c r="C71" s="10"/>
      <c r="D71" s="10"/>
      <c r="E71" s="10"/>
      <c r="F71" s="27">
        <f>SUBTOTAL(109,F67:F70)</f>
        <v>0</v>
      </c>
      <c r="G71" s="28"/>
      <c r="ZY71" t="s">
        <v>143</v>
      </c>
    </row>
    <row r="72" spans="1:702" x14ac:dyDescent="0.25">
      <c r="A72" s="22"/>
      <c r="B72" s="23"/>
      <c r="C72" s="10"/>
      <c r="D72" s="10"/>
      <c r="E72" s="10"/>
      <c r="F72" s="8"/>
    </row>
    <row r="73" spans="1:702" x14ac:dyDescent="0.25">
      <c r="A73" s="9" t="s">
        <v>144</v>
      </c>
      <c r="B73" s="13" t="s">
        <v>145</v>
      </c>
      <c r="C73" s="10"/>
      <c r="D73" s="10"/>
      <c r="E73" s="10"/>
      <c r="F73" s="11"/>
      <c r="ZY73" t="s">
        <v>146</v>
      </c>
      <c r="ZZ73" s="12"/>
    </row>
    <row r="74" spans="1:702" x14ac:dyDescent="0.25">
      <c r="A74" s="9" t="s">
        <v>147</v>
      </c>
      <c r="B74" s="14" t="s">
        <v>148</v>
      </c>
      <c r="C74" s="10"/>
      <c r="D74" s="10"/>
      <c r="E74" s="10"/>
      <c r="F74" s="11"/>
      <c r="ZY74" t="s">
        <v>149</v>
      </c>
      <c r="ZZ74" s="12"/>
    </row>
    <row r="75" spans="1:702" x14ac:dyDescent="0.25">
      <c r="A75" s="9" t="s">
        <v>150</v>
      </c>
      <c r="B75" s="15" t="s">
        <v>151</v>
      </c>
      <c r="C75" s="10"/>
      <c r="D75" s="10"/>
      <c r="E75" s="10"/>
      <c r="F75" s="11"/>
      <c r="ZY75" t="s">
        <v>152</v>
      </c>
      <c r="ZZ75" s="12"/>
    </row>
    <row r="76" spans="1:702" x14ac:dyDescent="0.25">
      <c r="A76" s="37"/>
      <c r="B76" s="15"/>
      <c r="C76" s="10"/>
      <c r="D76" s="10"/>
      <c r="E76" s="10"/>
      <c r="F76" s="11"/>
      <c r="ZZ76" s="12"/>
    </row>
    <row r="77" spans="1:702" ht="48" x14ac:dyDescent="0.25">
      <c r="A77" s="16" t="s">
        <v>153</v>
      </c>
      <c r="B77" s="17" t="s">
        <v>154</v>
      </c>
      <c r="C77" s="18" t="s">
        <v>155</v>
      </c>
      <c r="D77" s="19">
        <v>31</v>
      </c>
      <c r="E77" s="20"/>
      <c r="F77" s="21">
        <f>ROUND(D77*E77,2)</f>
        <v>0</v>
      </c>
      <c r="ZY77" t="s">
        <v>156</v>
      </c>
      <c r="ZZ77" s="12" t="s">
        <v>157</v>
      </c>
    </row>
    <row r="78" spans="1:702" x14ac:dyDescent="0.25">
      <c r="A78" s="38"/>
      <c r="B78" s="17"/>
      <c r="C78" s="18"/>
      <c r="D78" s="19"/>
      <c r="E78" s="20"/>
      <c r="F78" s="21"/>
      <c r="ZZ78" s="12"/>
    </row>
    <row r="79" spans="1:702" x14ac:dyDescent="0.25">
      <c r="A79" s="9" t="s">
        <v>158</v>
      </c>
      <c r="B79" s="15" t="s">
        <v>159</v>
      </c>
      <c r="C79" s="10"/>
      <c r="D79" s="10"/>
      <c r="E79" s="10"/>
      <c r="F79" s="11"/>
      <c r="ZY79" t="s">
        <v>160</v>
      </c>
      <c r="ZZ79" s="12"/>
    </row>
    <row r="80" spans="1:702" x14ac:dyDescent="0.25">
      <c r="A80" s="37"/>
      <c r="B80" s="15"/>
      <c r="C80" s="10"/>
      <c r="D80" s="10"/>
      <c r="E80" s="10"/>
      <c r="F80" s="11"/>
      <c r="ZZ80" s="12"/>
    </row>
    <row r="81" spans="1:702" ht="60" x14ac:dyDescent="0.25">
      <c r="A81" s="16" t="s">
        <v>161</v>
      </c>
      <c r="B81" s="17" t="s">
        <v>162</v>
      </c>
      <c r="C81" s="18" t="s">
        <v>163</v>
      </c>
      <c r="D81" s="19">
        <v>21</v>
      </c>
      <c r="E81" s="20"/>
      <c r="F81" s="21">
        <f>ROUND(D81*E81,2)</f>
        <v>0</v>
      </c>
      <c r="ZY81" t="s">
        <v>164</v>
      </c>
      <c r="ZZ81" s="12" t="s">
        <v>165</v>
      </c>
    </row>
    <row r="82" spans="1:702" x14ac:dyDescent="0.25">
      <c r="A82" s="22"/>
      <c r="B82" s="23"/>
      <c r="C82" s="10"/>
      <c r="D82" s="10"/>
      <c r="E82" s="10"/>
      <c r="F82" s="24"/>
    </row>
    <row r="83" spans="1:702" ht="25.5" x14ac:dyDescent="0.25">
      <c r="A83" s="25"/>
      <c r="B83" s="26" t="s">
        <v>166</v>
      </c>
      <c r="C83" s="10"/>
      <c r="D83" s="10"/>
      <c r="E83" s="10"/>
      <c r="F83" s="27">
        <f>SUBTOTAL(109,F75:F82)</f>
        <v>0</v>
      </c>
      <c r="G83" s="28"/>
      <c r="ZY83" t="s">
        <v>167</v>
      </c>
    </row>
    <row r="84" spans="1:702" x14ac:dyDescent="0.25">
      <c r="A84" s="22"/>
      <c r="B84" s="23"/>
      <c r="C84" s="10"/>
      <c r="D84" s="10"/>
      <c r="E84" s="10"/>
      <c r="F84" s="8"/>
    </row>
    <row r="85" spans="1:702" x14ac:dyDescent="0.25">
      <c r="A85" s="9" t="s">
        <v>168</v>
      </c>
      <c r="B85" s="13" t="s">
        <v>169</v>
      </c>
      <c r="C85" s="10"/>
      <c r="D85" s="10"/>
      <c r="E85" s="10"/>
      <c r="F85" s="11"/>
      <c r="ZY85" t="s">
        <v>170</v>
      </c>
      <c r="ZZ85" s="12"/>
    </row>
    <row r="86" spans="1:702" ht="25.5" x14ac:dyDescent="0.25">
      <c r="A86" s="9" t="s">
        <v>171</v>
      </c>
      <c r="B86" s="14" t="s">
        <v>172</v>
      </c>
      <c r="C86" s="10"/>
      <c r="D86" s="10"/>
      <c r="E86" s="10"/>
      <c r="F86" s="11"/>
      <c r="ZY86" t="s">
        <v>173</v>
      </c>
      <c r="ZZ86" s="12"/>
    </row>
    <row r="87" spans="1:702" x14ac:dyDescent="0.25">
      <c r="A87" s="37"/>
      <c r="B87" s="14"/>
      <c r="C87" s="10"/>
      <c r="D87" s="10"/>
      <c r="E87" s="10"/>
      <c r="F87" s="11"/>
      <c r="ZZ87" s="12"/>
    </row>
    <row r="88" spans="1:702" ht="36" x14ac:dyDescent="0.25">
      <c r="A88" s="16" t="s">
        <v>174</v>
      </c>
      <c r="B88" s="17" t="s">
        <v>175</v>
      </c>
      <c r="C88" s="18" t="s">
        <v>176</v>
      </c>
      <c r="D88" s="29"/>
      <c r="E88" s="20"/>
      <c r="F88" s="21">
        <f>ROUND(D88*E88,2)</f>
        <v>0</v>
      </c>
      <c r="ZY88" t="s">
        <v>177</v>
      </c>
      <c r="ZZ88" s="12" t="s">
        <v>178</v>
      </c>
    </row>
    <row r="89" spans="1:702" x14ac:dyDescent="0.25">
      <c r="A89" s="38"/>
      <c r="B89" s="17"/>
      <c r="C89" s="18"/>
      <c r="D89" s="29"/>
      <c r="E89" s="20"/>
      <c r="F89" s="21"/>
      <c r="ZZ89" s="12"/>
    </row>
    <row r="90" spans="1:702" ht="24" x14ac:dyDescent="0.25">
      <c r="A90" s="16" t="s">
        <v>179</v>
      </c>
      <c r="B90" s="17" t="s">
        <v>180</v>
      </c>
      <c r="C90" s="18" t="s">
        <v>181</v>
      </c>
      <c r="D90" s="19"/>
      <c r="E90" s="20"/>
      <c r="F90" s="21">
        <f>ROUND(D90*E90,2)</f>
        <v>0</v>
      </c>
      <c r="ZY90" t="s">
        <v>182</v>
      </c>
      <c r="ZZ90" s="12" t="s">
        <v>183</v>
      </c>
    </row>
    <row r="91" spans="1:702" x14ac:dyDescent="0.25">
      <c r="A91" s="22"/>
      <c r="B91" s="23"/>
      <c r="C91" s="10"/>
      <c r="D91" s="10"/>
      <c r="E91" s="10"/>
      <c r="F91" s="24"/>
    </row>
    <row r="92" spans="1:702" ht="38.25" x14ac:dyDescent="0.25">
      <c r="A92" s="25"/>
      <c r="B92" s="26" t="s">
        <v>184</v>
      </c>
      <c r="C92" s="10"/>
      <c r="D92" s="10"/>
      <c r="E92" s="10"/>
      <c r="F92" s="27">
        <f>SUBTOTAL(109,F88:F91)</f>
        <v>0</v>
      </c>
      <c r="G92" s="28"/>
      <c r="ZY92" t="s">
        <v>185</v>
      </c>
    </row>
    <row r="93" spans="1:702" x14ac:dyDescent="0.25">
      <c r="A93" s="22"/>
      <c r="B93" s="23"/>
      <c r="C93" s="10"/>
      <c r="D93" s="10"/>
      <c r="E93" s="10"/>
      <c r="F93" s="8"/>
    </row>
    <row r="94" spans="1:702" x14ac:dyDescent="0.25">
      <c r="A94" s="39"/>
      <c r="B94" s="40"/>
      <c r="C94" s="10"/>
      <c r="D94" s="10"/>
      <c r="E94" s="10"/>
      <c r="F94" s="11"/>
    </row>
    <row r="95" spans="1:702" x14ac:dyDescent="0.25">
      <c r="A95" s="41"/>
      <c r="B95" s="42"/>
      <c r="C95" s="42"/>
      <c r="D95" s="42"/>
      <c r="E95" s="42"/>
      <c r="F95" s="43"/>
    </row>
    <row r="96" spans="1:702" ht="30" x14ac:dyDescent="0.25">
      <c r="A96" s="44"/>
      <c r="B96" s="34" t="s">
        <v>186</v>
      </c>
      <c r="D96" t="s">
        <v>351</v>
      </c>
      <c r="F96" s="45">
        <f>SUBTOTAL(109,F4:F94)</f>
        <v>0</v>
      </c>
      <c r="ZY96" t="s">
        <v>187</v>
      </c>
    </row>
    <row r="97" spans="1:701" x14ac:dyDescent="0.25">
      <c r="A97" s="46">
        <v>10</v>
      </c>
      <c r="B97" s="34" t="str">
        <f>CONCATENATE("Montant TVA (",A97,"%)")</f>
        <v>Montant TVA (10%)</v>
      </c>
      <c r="D97" t="s">
        <v>351</v>
      </c>
      <c r="F97" s="45">
        <f>(F96*A97)/100</f>
        <v>0</v>
      </c>
      <c r="ZY97" t="s">
        <v>188</v>
      </c>
    </row>
    <row r="98" spans="1:701" x14ac:dyDescent="0.25">
      <c r="A98" s="44"/>
      <c r="B98" s="34" t="s">
        <v>189</v>
      </c>
      <c r="D98" t="s">
        <v>351</v>
      </c>
      <c r="F98" s="45">
        <f>F96+F97</f>
        <v>0</v>
      </c>
      <c r="ZY98" t="s">
        <v>190</v>
      </c>
    </row>
    <row r="99" spans="1:701" x14ac:dyDescent="0.25">
      <c r="A99" s="47"/>
      <c r="B99" s="48"/>
      <c r="C99" s="48"/>
      <c r="D99" s="48"/>
      <c r="E99" s="48"/>
      <c r="F99" s="49"/>
    </row>
    <row r="100" spans="1:701" x14ac:dyDescent="0.25">
      <c r="F100" s="35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2" manualBreakCount="2">
    <brk id="65" max="5" man="1"/>
    <brk id="93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C2A59-C2B5-4740-8D58-57AAF937851E}">
  <sheetPr>
    <pageSetUpPr fitToPage="1"/>
  </sheetPr>
  <dimension ref="A1:ZZ84"/>
  <sheetViews>
    <sheetView showGridLines="0" tabSelected="1" view="pageBreakPreview" zoomScale="115" zoomScaleNormal="100" zoomScaleSheetLayoutView="115" workbookViewId="0">
      <pane xSplit="2" ySplit="2" topLeftCell="C68" activePane="bottomRight" state="frozen"/>
      <selection pane="topRight" activeCell="C1" sqref="C1"/>
      <selection pane="bottomLeft" activeCell="A3" sqref="A3"/>
      <selection pane="bottomRight" activeCell="F82" sqref="F8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 x14ac:dyDescent="0.25">
      <c r="A1" s="50"/>
      <c r="B1" s="51"/>
      <c r="C1" s="51"/>
      <c r="D1" s="51"/>
      <c r="E1" s="51"/>
      <c r="F1" s="52"/>
    </row>
    <row r="2" spans="1:702" x14ac:dyDescent="0.25">
      <c r="A2" s="1"/>
      <c r="B2" s="2" t="s">
        <v>191</v>
      </c>
      <c r="C2" s="3" t="s">
        <v>192</v>
      </c>
      <c r="D2" s="4" t="s">
        <v>193</v>
      </c>
      <c r="E2" s="4" t="s">
        <v>194</v>
      </c>
      <c r="F2" s="4" t="s">
        <v>195</v>
      </c>
    </row>
    <row r="3" spans="1:702" x14ac:dyDescent="0.25">
      <c r="A3" s="5"/>
      <c r="B3" s="6"/>
      <c r="C3" s="7"/>
      <c r="D3" s="7"/>
      <c r="E3" s="7"/>
      <c r="F3" s="8"/>
    </row>
    <row r="4" spans="1:702" x14ac:dyDescent="0.25">
      <c r="A4" s="9" t="s">
        <v>196</v>
      </c>
      <c r="B4" s="13" t="s">
        <v>197</v>
      </c>
      <c r="C4" s="10"/>
      <c r="D4" s="10"/>
      <c r="E4" s="10"/>
      <c r="F4" s="11"/>
      <c r="ZY4" t="s">
        <v>198</v>
      </c>
      <c r="ZZ4" s="12"/>
    </row>
    <row r="5" spans="1:702" x14ac:dyDescent="0.25">
      <c r="A5" s="9" t="s">
        <v>199</v>
      </c>
      <c r="B5" s="14" t="s">
        <v>200</v>
      </c>
      <c r="C5" s="10"/>
      <c r="D5" s="10"/>
      <c r="E5" s="10"/>
      <c r="F5" s="11"/>
      <c r="ZY5" t="s">
        <v>201</v>
      </c>
      <c r="ZZ5" s="12"/>
    </row>
    <row r="6" spans="1:702" x14ac:dyDescent="0.25">
      <c r="A6" s="9" t="s">
        <v>202</v>
      </c>
      <c r="B6" s="15" t="s">
        <v>203</v>
      </c>
      <c r="C6" s="10"/>
      <c r="D6" s="10"/>
      <c r="E6" s="10"/>
      <c r="F6" s="11"/>
      <c r="ZY6" t="s">
        <v>204</v>
      </c>
      <c r="ZZ6" s="12"/>
    </row>
    <row r="7" spans="1:702" x14ac:dyDescent="0.25">
      <c r="A7" s="37"/>
      <c r="B7" s="15"/>
      <c r="C7" s="10"/>
      <c r="D7" s="10"/>
      <c r="E7" s="10"/>
      <c r="F7" s="11"/>
      <c r="ZZ7" s="12"/>
    </row>
    <row r="8" spans="1:702" ht="48" x14ac:dyDescent="0.25">
      <c r="A8" s="16" t="s">
        <v>205</v>
      </c>
      <c r="B8" s="17" t="s">
        <v>206</v>
      </c>
      <c r="C8" s="18" t="s">
        <v>207</v>
      </c>
      <c r="D8" s="19">
        <v>1</v>
      </c>
      <c r="E8" s="20"/>
      <c r="F8" s="21">
        <f>ROUND(D8*E8,2)</f>
        <v>0</v>
      </c>
      <c r="ZY8" t="s">
        <v>208</v>
      </c>
      <c r="ZZ8" s="12" t="s">
        <v>209</v>
      </c>
    </row>
    <row r="9" spans="1:702" x14ac:dyDescent="0.25">
      <c r="A9" s="38"/>
      <c r="B9" s="17"/>
      <c r="C9" s="18"/>
      <c r="D9" s="19"/>
      <c r="E9" s="20"/>
      <c r="F9" s="21"/>
      <c r="ZZ9" s="12"/>
    </row>
    <row r="10" spans="1:702" ht="36" x14ac:dyDescent="0.25">
      <c r="A10" s="16" t="s">
        <v>210</v>
      </c>
      <c r="B10" s="17" t="s">
        <v>211</v>
      </c>
      <c r="C10" s="18" t="s">
        <v>212</v>
      </c>
      <c r="D10" s="19">
        <v>1</v>
      </c>
      <c r="E10" s="20"/>
      <c r="F10" s="21">
        <f>ROUND(D10*E10,2)</f>
        <v>0</v>
      </c>
      <c r="ZY10" t="s">
        <v>213</v>
      </c>
      <c r="ZZ10" s="12" t="s">
        <v>214</v>
      </c>
    </row>
    <row r="11" spans="1:702" x14ac:dyDescent="0.25">
      <c r="A11" s="38"/>
      <c r="B11" s="17"/>
      <c r="C11" s="18"/>
      <c r="D11" s="19"/>
      <c r="E11" s="20"/>
      <c r="F11" s="21"/>
      <c r="ZZ11" s="12"/>
    </row>
    <row r="12" spans="1:702" x14ac:dyDescent="0.25">
      <c r="A12" s="9" t="s">
        <v>215</v>
      </c>
      <c r="B12" s="15" t="s">
        <v>216</v>
      </c>
      <c r="C12" s="10"/>
      <c r="D12" s="10"/>
      <c r="E12" s="10"/>
      <c r="F12" s="11"/>
      <c r="ZY12" t="s">
        <v>217</v>
      </c>
      <c r="ZZ12" s="12"/>
    </row>
    <row r="13" spans="1:702" x14ac:dyDescent="0.25">
      <c r="A13" s="37"/>
      <c r="B13" s="15"/>
      <c r="C13" s="10"/>
      <c r="D13" s="10"/>
      <c r="E13" s="10"/>
      <c r="F13" s="11"/>
      <c r="ZZ13" s="12"/>
    </row>
    <row r="14" spans="1:702" ht="60" x14ac:dyDescent="0.25">
      <c r="A14" s="16" t="s">
        <v>218</v>
      </c>
      <c r="B14" s="17" t="s">
        <v>219</v>
      </c>
      <c r="C14" s="18" t="s">
        <v>220</v>
      </c>
      <c r="D14" s="19">
        <v>1</v>
      </c>
      <c r="E14" s="20"/>
      <c r="F14" s="21">
        <f>ROUND(D14*E14,2)</f>
        <v>0</v>
      </c>
      <c r="ZY14" t="s">
        <v>221</v>
      </c>
      <c r="ZZ14" s="12" t="s">
        <v>222</v>
      </c>
    </row>
    <row r="15" spans="1:702" x14ac:dyDescent="0.25">
      <c r="A15" s="22"/>
      <c r="B15" s="23"/>
      <c r="C15" s="10"/>
      <c r="D15" s="10"/>
      <c r="E15" s="10"/>
      <c r="F15" s="24"/>
    </row>
    <row r="16" spans="1:702" ht="25.5" x14ac:dyDescent="0.25">
      <c r="A16" s="25"/>
      <c r="B16" s="26" t="s">
        <v>223</v>
      </c>
      <c r="C16" s="10"/>
      <c r="D16" s="10"/>
      <c r="E16" s="10"/>
      <c r="F16" s="27">
        <f>SUBTOTAL(109,F6:F15)</f>
        <v>0</v>
      </c>
      <c r="G16" s="28"/>
      <c r="ZY16" t="s">
        <v>224</v>
      </c>
    </row>
    <row r="17" spans="1:702" x14ac:dyDescent="0.25">
      <c r="A17" s="22"/>
      <c r="B17" s="23"/>
      <c r="C17" s="10"/>
      <c r="D17" s="10"/>
      <c r="E17" s="10"/>
      <c r="F17" s="8"/>
    </row>
    <row r="18" spans="1:702" x14ac:dyDescent="0.25">
      <c r="A18" s="9" t="s">
        <v>225</v>
      </c>
      <c r="B18" s="13" t="s">
        <v>226</v>
      </c>
      <c r="C18" s="10"/>
      <c r="D18" s="10"/>
      <c r="E18" s="10"/>
      <c r="F18" s="11"/>
      <c r="ZY18" t="s">
        <v>227</v>
      </c>
      <c r="ZZ18" s="12"/>
    </row>
    <row r="19" spans="1:702" x14ac:dyDescent="0.25">
      <c r="A19" s="9" t="s">
        <v>228</v>
      </c>
      <c r="B19" s="14" t="s">
        <v>229</v>
      </c>
      <c r="C19" s="10"/>
      <c r="D19" s="10"/>
      <c r="E19" s="10"/>
      <c r="F19" s="11"/>
      <c r="ZY19" t="s">
        <v>230</v>
      </c>
      <c r="ZZ19" s="12"/>
    </row>
    <row r="20" spans="1:702" x14ac:dyDescent="0.25">
      <c r="A20" s="9" t="s">
        <v>231</v>
      </c>
      <c r="B20" s="15" t="s">
        <v>232</v>
      </c>
      <c r="C20" s="10"/>
      <c r="D20" s="10"/>
      <c r="E20" s="10"/>
      <c r="F20" s="11"/>
      <c r="ZY20" t="s">
        <v>233</v>
      </c>
      <c r="ZZ20" s="12"/>
    </row>
    <row r="21" spans="1:702" x14ac:dyDescent="0.25">
      <c r="A21" s="37"/>
      <c r="B21" s="15"/>
      <c r="C21" s="10"/>
      <c r="D21" s="10"/>
      <c r="E21" s="10"/>
      <c r="F21" s="11"/>
      <c r="ZZ21" s="12"/>
    </row>
    <row r="22" spans="1:702" ht="48" x14ac:dyDescent="0.25">
      <c r="A22" s="16" t="s">
        <v>234</v>
      </c>
      <c r="B22" s="17" t="s">
        <v>235</v>
      </c>
      <c r="C22" s="18" t="s">
        <v>236</v>
      </c>
      <c r="D22" s="19">
        <v>1</v>
      </c>
      <c r="E22" s="20"/>
      <c r="F22" s="21">
        <f>ROUND(D22*E22,2)</f>
        <v>0</v>
      </c>
      <c r="ZY22" t="s">
        <v>237</v>
      </c>
      <c r="ZZ22" s="12" t="s">
        <v>238</v>
      </c>
    </row>
    <row r="23" spans="1:702" x14ac:dyDescent="0.25">
      <c r="A23" s="38"/>
      <c r="B23" s="17"/>
      <c r="C23" s="18"/>
      <c r="D23" s="19"/>
      <c r="E23" s="20"/>
      <c r="F23" s="21"/>
      <c r="ZZ23" s="12"/>
    </row>
    <row r="24" spans="1:702" x14ac:dyDescent="0.25">
      <c r="A24" s="9" t="s">
        <v>239</v>
      </c>
      <c r="B24" s="15" t="s">
        <v>240</v>
      </c>
      <c r="C24" s="10"/>
      <c r="D24" s="10"/>
      <c r="E24" s="10"/>
      <c r="F24" s="11"/>
      <c r="ZY24" t="s">
        <v>241</v>
      </c>
      <c r="ZZ24" s="12"/>
    </row>
    <row r="25" spans="1:702" x14ac:dyDescent="0.25">
      <c r="A25" s="37"/>
      <c r="B25" s="15"/>
      <c r="C25" s="10"/>
      <c r="D25" s="10"/>
      <c r="E25" s="10"/>
      <c r="F25" s="11"/>
      <c r="ZZ25" s="12"/>
    </row>
    <row r="26" spans="1:702" ht="48" x14ac:dyDescent="0.25">
      <c r="A26" s="16" t="s">
        <v>242</v>
      </c>
      <c r="B26" s="17" t="s">
        <v>243</v>
      </c>
      <c r="C26" s="18" t="s">
        <v>244</v>
      </c>
      <c r="D26" s="20">
        <v>1.4</v>
      </c>
      <c r="E26" s="20"/>
      <c r="F26" s="21">
        <f>ROUND(D26*E26,2)</f>
        <v>0</v>
      </c>
      <c r="ZY26" t="s">
        <v>245</v>
      </c>
      <c r="ZZ26" s="12" t="s">
        <v>246</v>
      </c>
    </row>
    <row r="27" spans="1:702" x14ac:dyDescent="0.25">
      <c r="A27" s="38"/>
      <c r="B27" s="17"/>
      <c r="C27" s="18"/>
      <c r="D27" s="20"/>
      <c r="E27" s="20"/>
      <c r="F27" s="21"/>
      <c r="ZZ27" s="12"/>
    </row>
    <row r="28" spans="1:702" ht="72" x14ac:dyDescent="0.25">
      <c r="A28" s="16" t="s">
        <v>247</v>
      </c>
      <c r="B28" s="17" t="s">
        <v>248</v>
      </c>
      <c r="C28" s="18" t="s">
        <v>249</v>
      </c>
      <c r="D28" s="19">
        <v>3</v>
      </c>
      <c r="E28" s="20"/>
      <c r="F28" s="21">
        <f>ROUND(D28*E28,2)</f>
        <v>0</v>
      </c>
      <c r="ZY28" t="s">
        <v>250</v>
      </c>
      <c r="ZZ28" s="12" t="s">
        <v>251</v>
      </c>
    </row>
    <row r="29" spans="1:702" x14ac:dyDescent="0.25">
      <c r="A29" s="22"/>
      <c r="B29" s="23"/>
      <c r="C29" s="10"/>
      <c r="D29" s="10"/>
      <c r="E29" s="10"/>
      <c r="F29" s="24"/>
    </row>
    <row r="30" spans="1:702" ht="25.5" x14ac:dyDescent="0.25">
      <c r="A30" s="25"/>
      <c r="B30" s="26" t="s">
        <v>252</v>
      </c>
      <c r="C30" s="10"/>
      <c r="D30" s="10"/>
      <c r="E30" s="10"/>
      <c r="F30" s="27">
        <f>SUBTOTAL(109,F20:F29)</f>
        <v>0</v>
      </c>
      <c r="G30" s="28"/>
      <c r="ZY30" t="s">
        <v>253</v>
      </c>
    </row>
    <row r="31" spans="1:702" x14ac:dyDescent="0.25">
      <c r="A31" s="22"/>
      <c r="B31" s="23"/>
      <c r="C31" s="10"/>
      <c r="D31" s="10"/>
      <c r="E31" s="10"/>
      <c r="F31" s="8"/>
    </row>
    <row r="32" spans="1:702" x14ac:dyDescent="0.25">
      <c r="A32" s="9" t="s">
        <v>254</v>
      </c>
      <c r="B32" s="14" t="s">
        <v>255</v>
      </c>
      <c r="C32" s="10"/>
      <c r="D32" s="10"/>
      <c r="E32" s="10"/>
      <c r="F32" s="11"/>
      <c r="ZY32" t="s">
        <v>256</v>
      </c>
      <c r="ZZ32" s="12"/>
    </row>
    <row r="33" spans="1:702" x14ac:dyDescent="0.25">
      <c r="A33" s="9" t="s">
        <v>257</v>
      </c>
      <c r="B33" s="15" t="s">
        <v>258</v>
      </c>
      <c r="C33" s="10"/>
      <c r="D33" s="10"/>
      <c r="E33" s="10"/>
      <c r="F33" s="11"/>
      <c r="ZY33" t="s">
        <v>259</v>
      </c>
      <c r="ZZ33" s="12"/>
    </row>
    <row r="34" spans="1:702" x14ac:dyDescent="0.25">
      <c r="A34" s="37"/>
      <c r="B34" s="15"/>
      <c r="C34" s="10"/>
      <c r="D34" s="10"/>
      <c r="E34" s="10"/>
      <c r="F34" s="11"/>
      <c r="ZZ34" s="12"/>
    </row>
    <row r="35" spans="1:702" ht="60" x14ac:dyDescent="0.25">
      <c r="A35" s="16" t="s">
        <v>260</v>
      </c>
      <c r="B35" s="17" t="s">
        <v>261</v>
      </c>
      <c r="C35" s="18" t="s">
        <v>262</v>
      </c>
      <c r="D35" s="19">
        <v>1</v>
      </c>
      <c r="E35" s="20"/>
      <c r="F35" s="21">
        <f>ROUND(D35*E35,2)</f>
        <v>0</v>
      </c>
      <c r="ZY35" t="s">
        <v>263</v>
      </c>
      <c r="ZZ35" s="12" t="s">
        <v>264</v>
      </c>
    </row>
    <row r="36" spans="1:702" x14ac:dyDescent="0.25">
      <c r="A36" s="38"/>
      <c r="B36" s="17"/>
      <c r="C36" s="18"/>
      <c r="D36" s="19"/>
      <c r="E36" s="20"/>
      <c r="F36" s="21"/>
      <c r="ZZ36" s="12"/>
    </row>
    <row r="37" spans="1:702" x14ac:dyDescent="0.25">
      <c r="A37" s="9" t="s">
        <v>265</v>
      </c>
      <c r="B37" s="15" t="s">
        <v>266</v>
      </c>
      <c r="C37" s="10"/>
      <c r="D37" s="10"/>
      <c r="E37" s="10"/>
      <c r="F37" s="11"/>
      <c r="ZY37" t="s">
        <v>267</v>
      </c>
      <c r="ZZ37" s="12"/>
    </row>
    <row r="38" spans="1:702" x14ac:dyDescent="0.25">
      <c r="A38" s="37"/>
      <c r="B38" s="15"/>
      <c r="C38" s="10"/>
      <c r="D38" s="10"/>
      <c r="E38" s="10"/>
      <c r="F38" s="11"/>
      <c r="ZZ38" s="12"/>
    </row>
    <row r="39" spans="1:702" x14ac:dyDescent="0.25">
      <c r="A39" s="16" t="s">
        <v>268</v>
      </c>
      <c r="B39" s="17" t="s">
        <v>269</v>
      </c>
      <c r="C39" s="18" t="s">
        <v>270</v>
      </c>
      <c r="D39" s="19">
        <v>1</v>
      </c>
      <c r="E39" s="20"/>
      <c r="F39" s="21">
        <f>ROUND(D39*E39,2)</f>
        <v>0</v>
      </c>
      <c r="ZY39" t="s">
        <v>271</v>
      </c>
      <c r="ZZ39" s="12" t="s">
        <v>272</v>
      </c>
    </row>
    <row r="40" spans="1:702" x14ac:dyDescent="0.25">
      <c r="A40" s="38"/>
      <c r="B40" s="17"/>
      <c r="C40" s="18"/>
      <c r="D40" s="19"/>
      <c r="E40" s="20"/>
      <c r="F40" s="21"/>
      <c r="ZZ40" s="12"/>
    </row>
    <row r="41" spans="1:702" x14ac:dyDescent="0.25">
      <c r="A41" s="9" t="s">
        <v>273</v>
      </c>
      <c r="B41" s="15" t="s">
        <v>274</v>
      </c>
      <c r="C41" s="10"/>
      <c r="D41" s="10"/>
      <c r="E41" s="10"/>
      <c r="F41" s="11"/>
      <c r="ZY41" t="s">
        <v>275</v>
      </c>
      <c r="ZZ41" s="12"/>
    </row>
    <row r="42" spans="1:702" x14ac:dyDescent="0.25">
      <c r="A42" s="37"/>
      <c r="B42" s="15"/>
      <c r="C42" s="10"/>
      <c r="D42" s="10"/>
      <c r="E42" s="10"/>
      <c r="F42" s="11"/>
      <c r="ZZ42" s="12"/>
    </row>
    <row r="43" spans="1:702" ht="36" x14ac:dyDescent="0.25">
      <c r="A43" s="16" t="s">
        <v>276</v>
      </c>
      <c r="B43" s="17" t="s">
        <v>277</v>
      </c>
      <c r="C43" s="18" t="s">
        <v>278</v>
      </c>
      <c r="D43" s="19">
        <v>1</v>
      </c>
      <c r="E43" s="20"/>
      <c r="F43" s="21">
        <f>ROUND(D43*E43,2)</f>
        <v>0</v>
      </c>
      <c r="ZY43" t="s">
        <v>279</v>
      </c>
      <c r="ZZ43" s="12" t="s">
        <v>280</v>
      </c>
    </row>
    <row r="44" spans="1:702" x14ac:dyDescent="0.25">
      <c r="A44" s="38"/>
      <c r="B44" s="17"/>
      <c r="C44" s="18"/>
      <c r="D44" s="19"/>
      <c r="E44" s="20"/>
      <c r="F44" s="21"/>
      <c r="ZZ44" s="12"/>
    </row>
    <row r="45" spans="1:702" ht="60" x14ac:dyDescent="0.25">
      <c r="A45" s="16" t="s">
        <v>281</v>
      </c>
      <c r="B45" s="17" t="s">
        <v>282</v>
      </c>
      <c r="C45" s="18" t="s">
        <v>283</v>
      </c>
      <c r="D45" s="19">
        <v>7</v>
      </c>
      <c r="E45" s="20"/>
      <c r="F45" s="21">
        <f>ROUND(D45*E45,2)</f>
        <v>0</v>
      </c>
      <c r="ZY45" t="s">
        <v>284</v>
      </c>
      <c r="ZZ45" s="12" t="s">
        <v>285</v>
      </c>
    </row>
    <row r="46" spans="1:702" x14ac:dyDescent="0.25">
      <c r="A46" s="22"/>
      <c r="B46" s="23"/>
      <c r="C46" s="10"/>
      <c r="D46" s="10"/>
      <c r="E46" s="10"/>
      <c r="F46" s="24"/>
    </row>
    <row r="47" spans="1:702" ht="25.5" x14ac:dyDescent="0.25">
      <c r="A47" s="25"/>
      <c r="B47" s="26" t="s">
        <v>286</v>
      </c>
      <c r="C47" s="10"/>
      <c r="D47" s="10"/>
      <c r="E47" s="10"/>
      <c r="F47" s="27">
        <f>SUBTOTAL(109,F33:F46)</f>
        <v>0</v>
      </c>
      <c r="G47" s="28"/>
      <c r="ZY47" t="s">
        <v>287</v>
      </c>
    </row>
    <row r="48" spans="1:702" x14ac:dyDescent="0.25">
      <c r="A48" s="22"/>
      <c r="B48" s="23"/>
      <c r="C48" s="10"/>
      <c r="D48" s="10"/>
      <c r="E48" s="10"/>
      <c r="F48" s="8"/>
    </row>
    <row r="49" spans="1:702" x14ac:dyDescent="0.25">
      <c r="A49" s="9" t="s">
        <v>288</v>
      </c>
      <c r="B49" s="13" t="s">
        <v>289</v>
      </c>
      <c r="C49" s="10"/>
      <c r="D49" s="10"/>
      <c r="E49" s="10"/>
      <c r="F49" s="11"/>
      <c r="ZY49" t="s">
        <v>290</v>
      </c>
      <c r="ZZ49" s="12"/>
    </row>
    <row r="50" spans="1:702" x14ac:dyDescent="0.25">
      <c r="A50" s="9" t="s">
        <v>291</v>
      </c>
      <c r="B50" s="14" t="s">
        <v>292</v>
      </c>
      <c r="C50" s="10"/>
      <c r="D50" s="10"/>
      <c r="E50" s="10"/>
      <c r="F50" s="11"/>
      <c r="ZY50" t="s">
        <v>293</v>
      </c>
      <c r="ZZ50" s="12"/>
    </row>
    <row r="51" spans="1:702" x14ac:dyDescent="0.25">
      <c r="A51" s="9" t="s">
        <v>294</v>
      </c>
      <c r="B51" s="15" t="s">
        <v>295</v>
      </c>
      <c r="C51" s="10"/>
      <c r="D51" s="10"/>
      <c r="E51" s="10"/>
      <c r="F51" s="11"/>
      <c r="ZY51" t="s">
        <v>296</v>
      </c>
      <c r="ZZ51" s="12"/>
    </row>
    <row r="52" spans="1:702" x14ac:dyDescent="0.25">
      <c r="A52" s="37"/>
      <c r="B52" s="15"/>
      <c r="C52" s="10"/>
      <c r="D52" s="10"/>
      <c r="E52" s="10"/>
      <c r="F52" s="11"/>
      <c r="ZZ52" s="12"/>
    </row>
    <row r="53" spans="1:702" ht="60" customHeight="1" x14ac:dyDescent="0.25">
      <c r="A53" s="16" t="s">
        <v>297</v>
      </c>
      <c r="B53" s="17" t="s">
        <v>298</v>
      </c>
      <c r="C53" s="18" t="s">
        <v>299</v>
      </c>
      <c r="D53" s="19">
        <v>1</v>
      </c>
      <c r="E53" s="20"/>
      <c r="F53" s="21">
        <f>ROUND(D53*E53,2)</f>
        <v>0</v>
      </c>
      <c r="ZY53" t="s">
        <v>300</v>
      </c>
      <c r="ZZ53" s="12" t="s">
        <v>301</v>
      </c>
    </row>
    <row r="54" spans="1:702" x14ac:dyDescent="0.25">
      <c r="A54" s="22"/>
      <c r="B54" s="23"/>
      <c r="C54" s="10"/>
      <c r="D54" s="10"/>
      <c r="E54" s="10"/>
      <c r="F54" s="24"/>
    </row>
    <row r="55" spans="1:702" x14ac:dyDescent="0.25">
      <c r="A55" s="25"/>
      <c r="B55" s="26" t="s">
        <v>302</v>
      </c>
      <c r="C55" s="10"/>
      <c r="D55" s="10"/>
      <c r="E55" s="10"/>
      <c r="F55" s="27">
        <f>SUBTOTAL(109,F51:F54)</f>
        <v>0</v>
      </c>
      <c r="G55" s="28"/>
      <c r="ZY55" t="s">
        <v>303</v>
      </c>
    </row>
    <row r="56" spans="1:702" x14ac:dyDescent="0.25">
      <c r="A56" s="22"/>
      <c r="B56" s="23"/>
      <c r="C56" s="10"/>
      <c r="D56" s="10"/>
      <c r="E56" s="10"/>
      <c r="F56" s="8"/>
    </row>
    <row r="57" spans="1:702" x14ac:dyDescent="0.25">
      <c r="A57" s="9" t="s">
        <v>304</v>
      </c>
      <c r="B57" s="13" t="s">
        <v>305</v>
      </c>
      <c r="C57" s="10"/>
      <c r="D57" s="10"/>
      <c r="E57" s="10"/>
      <c r="F57" s="11"/>
      <c r="ZY57" t="s">
        <v>306</v>
      </c>
      <c r="ZZ57" s="12"/>
    </row>
    <row r="58" spans="1:702" x14ac:dyDescent="0.25">
      <c r="A58" s="9" t="s">
        <v>307</v>
      </c>
      <c r="B58" s="14" t="s">
        <v>308</v>
      </c>
      <c r="C58" s="10"/>
      <c r="D58" s="10"/>
      <c r="E58" s="10"/>
      <c r="F58" s="11"/>
      <c r="ZY58" t="s">
        <v>309</v>
      </c>
      <c r="ZZ58" s="12"/>
    </row>
    <row r="59" spans="1:702" x14ac:dyDescent="0.25">
      <c r="A59" s="9" t="s">
        <v>310</v>
      </c>
      <c r="B59" s="15" t="s">
        <v>311</v>
      </c>
      <c r="C59" s="10"/>
      <c r="D59" s="10"/>
      <c r="E59" s="10"/>
      <c r="F59" s="11"/>
      <c r="ZY59" t="s">
        <v>312</v>
      </c>
      <c r="ZZ59" s="12"/>
    </row>
    <row r="60" spans="1:702" x14ac:dyDescent="0.25">
      <c r="A60" s="37"/>
      <c r="B60" s="15"/>
      <c r="C60" s="10"/>
      <c r="D60" s="10"/>
      <c r="E60" s="10"/>
      <c r="F60" s="11"/>
      <c r="ZZ60" s="12"/>
    </row>
    <row r="61" spans="1:702" ht="48" x14ac:dyDescent="0.25">
      <c r="A61" s="16" t="s">
        <v>313</v>
      </c>
      <c r="B61" s="17" t="s">
        <v>314</v>
      </c>
      <c r="C61" s="18" t="s">
        <v>315</v>
      </c>
      <c r="D61" s="19">
        <v>1</v>
      </c>
      <c r="E61" s="20"/>
      <c r="F61" s="21">
        <f>ROUND(D61*E61,2)</f>
        <v>0</v>
      </c>
      <c r="ZY61" t="s">
        <v>316</v>
      </c>
      <c r="ZZ61" s="12" t="s">
        <v>317</v>
      </c>
    </row>
    <row r="62" spans="1:702" x14ac:dyDescent="0.25">
      <c r="A62" s="38"/>
      <c r="B62" s="17"/>
      <c r="C62" s="18"/>
      <c r="D62" s="19"/>
      <c r="E62" s="20"/>
      <c r="F62" s="21"/>
      <c r="ZZ62" s="12"/>
    </row>
    <row r="63" spans="1:702" x14ac:dyDescent="0.25">
      <c r="A63" s="9" t="s">
        <v>318</v>
      </c>
      <c r="B63" s="15" t="s">
        <v>319</v>
      </c>
      <c r="C63" s="10"/>
      <c r="D63" s="10"/>
      <c r="E63" s="10"/>
      <c r="F63" s="11"/>
      <c r="ZY63" t="s">
        <v>320</v>
      </c>
      <c r="ZZ63" s="12"/>
    </row>
    <row r="64" spans="1:702" x14ac:dyDescent="0.25">
      <c r="A64" s="37"/>
      <c r="B64" s="15"/>
      <c r="C64" s="10"/>
      <c r="D64" s="10"/>
      <c r="E64" s="10"/>
      <c r="F64" s="11"/>
      <c r="ZZ64" s="12"/>
    </row>
    <row r="65" spans="1:702" ht="60" x14ac:dyDescent="0.25">
      <c r="A65" s="16" t="s">
        <v>321</v>
      </c>
      <c r="B65" s="17" t="s">
        <v>322</v>
      </c>
      <c r="C65" s="18" t="s">
        <v>323</v>
      </c>
      <c r="D65" s="19">
        <v>1</v>
      </c>
      <c r="E65" s="20"/>
      <c r="F65" s="21">
        <f>ROUND(D65*E65,2)</f>
        <v>0</v>
      </c>
      <c r="ZY65" t="s">
        <v>324</v>
      </c>
      <c r="ZZ65" s="12" t="s">
        <v>325</v>
      </c>
    </row>
    <row r="66" spans="1:702" x14ac:dyDescent="0.25">
      <c r="A66" s="22"/>
      <c r="B66" s="23"/>
      <c r="C66" s="10"/>
      <c r="D66" s="10"/>
      <c r="E66" s="10"/>
      <c r="F66" s="24"/>
    </row>
    <row r="67" spans="1:702" ht="25.5" x14ac:dyDescent="0.25">
      <c r="A67" s="25"/>
      <c r="B67" s="26" t="s">
        <v>326</v>
      </c>
      <c r="C67" s="10"/>
      <c r="D67" s="10"/>
      <c r="E67" s="10"/>
      <c r="F67" s="27">
        <f>SUBTOTAL(109,F59:F66)</f>
        <v>0</v>
      </c>
      <c r="G67" s="28"/>
      <c r="ZY67" t="s">
        <v>327</v>
      </c>
    </row>
    <row r="68" spans="1:702" x14ac:dyDescent="0.25">
      <c r="A68" s="22"/>
      <c r="B68" s="23"/>
      <c r="C68" s="10"/>
      <c r="D68" s="10"/>
      <c r="E68" s="10"/>
      <c r="F68" s="8"/>
    </row>
    <row r="69" spans="1:702" x14ac:dyDescent="0.25">
      <c r="A69" s="9" t="s">
        <v>328</v>
      </c>
      <c r="B69" s="13" t="s">
        <v>329</v>
      </c>
      <c r="C69" s="10"/>
      <c r="D69" s="10"/>
      <c r="E69" s="10"/>
      <c r="F69" s="11"/>
      <c r="ZY69" t="s">
        <v>330</v>
      </c>
      <c r="ZZ69" s="12"/>
    </row>
    <row r="70" spans="1:702" ht="25.5" x14ac:dyDescent="0.25">
      <c r="A70" s="9" t="s">
        <v>331</v>
      </c>
      <c r="B70" s="14" t="s">
        <v>332</v>
      </c>
      <c r="C70" s="10"/>
      <c r="D70" s="10"/>
      <c r="E70" s="10"/>
      <c r="F70" s="11"/>
      <c r="ZY70" t="s">
        <v>333</v>
      </c>
      <c r="ZZ70" s="12"/>
    </row>
    <row r="71" spans="1:702" x14ac:dyDescent="0.25">
      <c r="A71" s="37"/>
      <c r="B71" s="14"/>
      <c r="C71" s="10"/>
      <c r="D71" s="10"/>
      <c r="E71" s="10"/>
      <c r="F71" s="11"/>
      <c r="ZZ71" s="12"/>
    </row>
    <row r="72" spans="1:702" ht="36" x14ac:dyDescent="0.25">
      <c r="A72" s="16" t="s">
        <v>334</v>
      </c>
      <c r="B72" s="17" t="s">
        <v>335</v>
      </c>
      <c r="C72" s="18" t="s">
        <v>336</v>
      </c>
      <c r="D72" s="29"/>
      <c r="E72" s="20"/>
      <c r="F72" s="21">
        <f>ROUND(D72*E72,2)</f>
        <v>0</v>
      </c>
      <c r="ZY72" t="s">
        <v>337</v>
      </c>
      <c r="ZZ72" s="12" t="s">
        <v>338</v>
      </c>
    </row>
    <row r="73" spans="1:702" x14ac:dyDescent="0.25">
      <c r="A73" s="38"/>
      <c r="B73" s="17"/>
      <c r="C73" s="18"/>
      <c r="D73" s="29"/>
      <c r="E73" s="20"/>
      <c r="F73" s="21"/>
      <c r="ZZ73" s="12"/>
    </row>
    <row r="74" spans="1:702" ht="24" x14ac:dyDescent="0.25">
      <c r="A74" s="16" t="s">
        <v>339</v>
      </c>
      <c r="B74" s="17" t="s">
        <v>340</v>
      </c>
      <c r="C74" s="18" t="s">
        <v>341</v>
      </c>
      <c r="D74" s="19"/>
      <c r="E74" s="20"/>
      <c r="F74" s="21">
        <f>ROUND(D74*E74,2)</f>
        <v>0</v>
      </c>
      <c r="ZY74" t="s">
        <v>342</v>
      </c>
      <c r="ZZ74" s="12" t="s">
        <v>343</v>
      </c>
    </row>
    <row r="75" spans="1:702" x14ac:dyDescent="0.25">
      <c r="A75" s="22"/>
      <c r="B75" s="23"/>
      <c r="C75" s="10"/>
      <c r="D75" s="10"/>
      <c r="E75" s="10"/>
      <c r="F75" s="24"/>
    </row>
    <row r="76" spans="1:702" ht="38.25" x14ac:dyDescent="0.25">
      <c r="A76" s="25"/>
      <c r="B76" s="26" t="s">
        <v>344</v>
      </c>
      <c r="C76" s="10"/>
      <c r="D76" s="10"/>
      <c r="E76" s="10"/>
      <c r="F76" s="27">
        <f>SUBTOTAL(109,F72:F75)</f>
        <v>0</v>
      </c>
      <c r="G76" s="28"/>
      <c r="ZY76" t="s">
        <v>345</v>
      </c>
    </row>
    <row r="77" spans="1:702" x14ac:dyDescent="0.25">
      <c r="A77" s="22"/>
      <c r="B77" s="23"/>
      <c r="C77" s="10"/>
      <c r="D77" s="10"/>
      <c r="E77" s="10"/>
      <c r="F77" s="8"/>
    </row>
    <row r="78" spans="1:702" x14ac:dyDescent="0.25">
      <c r="A78" s="30"/>
      <c r="B78" s="31"/>
      <c r="C78" s="32"/>
      <c r="D78" s="32"/>
      <c r="E78" s="32"/>
      <c r="F78" s="24"/>
    </row>
    <row r="79" spans="1:702" x14ac:dyDescent="0.25">
      <c r="A79" s="33"/>
      <c r="B79" s="33"/>
      <c r="C79" s="33"/>
      <c r="D79" s="33"/>
      <c r="E79" s="33"/>
      <c r="F79" s="33"/>
    </row>
    <row r="80" spans="1:702" ht="30" x14ac:dyDescent="0.25">
      <c r="B80" s="34" t="s">
        <v>346</v>
      </c>
      <c r="D80" t="s">
        <v>351</v>
      </c>
      <c r="F80" s="35">
        <f>SUBTOTAL(109,F4:F78)</f>
        <v>0</v>
      </c>
      <c r="ZY80" t="s">
        <v>347</v>
      </c>
    </row>
    <row r="81" spans="1:701" x14ac:dyDescent="0.25">
      <c r="A81" s="36">
        <v>10</v>
      </c>
      <c r="B81" s="34" t="str">
        <f>CONCATENATE("Montant TVA (",A81,"%)")</f>
        <v>Montant TVA (10%)</v>
      </c>
      <c r="D81" t="s">
        <v>351</v>
      </c>
      <c r="F81" s="35">
        <f>(F80*A81)/100</f>
        <v>0</v>
      </c>
      <c r="ZY81" t="s">
        <v>348</v>
      </c>
    </row>
    <row r="82" spans="1:701" x14ac:dyDescent="0.25">
      <c r="B82" s="34" t="s">
        <v>349</v>
      </c>
      <c r="D82" t="s">
        <v>351</v>
      </c>
      <c r="F82" s="35">
        <f>F80+F81</f>
        <v>0</v>
      </c>
      <c r="ZY82" t="s">
        <v>350</v>
      </c>
    </row>
    <row r="83" spans="1:701" x14ac:dyDescent="0.25">
      <c r="F83" s="35"/>
    </row>
    <row r="84" spans="1:701" x14ac:dyDescent="0.25">
      <c r="F84" s="35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 r:id="rId1"/>
  <rowBreaks count="2" manualBreakCount="2">
    <brk id="31" max="5" man="1"/>
    <brk id="6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N°02 Page de garde</vt:lpstr>
      <vt:lpstr>Lot N°02 MENUISERIES EXTERIEUR</vt:lpstr>
      <vt:lpstr>Lot N°02 Travaux optionnels su</vt:lpstr>
      <vt:lpstr>'Lot N°02 MENUISERIES EXTERIEUR'!Impression_des_titres</vt:lpstr>
      <vt:lpstr>'Lot N°02 Travaux optionnels su'!Impression_des_titres</vt:lpstr>
      <vt:lpstr>'Lot N°02 MENUISERIES EXTERIEUR'!Zone_d_impression</vt:lpstr>
      <vt:lpstr>'Lot N°02 Travaux optionnels su'!Zone_d_impression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</dc:creator>
  <cp:lastModifiedBy>Christophe</cp:lastModifiedBy>
  <dcterms:created xsi:type="dcterms:W3CDTF">2024-06-04T12:41:10Z</dcterms:created>
  <dcterms:modified xsi:type="dcterms:W3CDTF">2024-06-26T12:40:36Z</dcterms:modified>
</cp:coreProperties>
</file>