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jp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ICKAEL\1 - Dossier Etudes\995-2023 - REHA 21 LOGTS - LES PAQUERETTES - CHANTONNAY\4. DCE\ECONOMISTE\Dossier info n° 2\DPGF\"/>
    </mc:Choice>
  </mc:AlternateContent>
  <xr:revisionPtr revIDLastSave="0" documentId="13_ncr:1_{A557C73E-0C7F-4EC7-97C4-B4FD6A3AFC3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N°03 Page de garde" sheetId="1" r:id="rId1"/>
    <sheet name="Lot N°03 ISOLATION DES COMBLES" sheetId="2" r:id="rId2"/>
    <sheet name="Lot N°03 Travaux optionnels su" sheetId="3" r:id="rId3"/>
  </sheets>
  <definedNames>
    <definedName name="_xlnm.Print_Titles" localSheetId="1">'Lot N°03 ISOLATION DES COMBLES'!$1:$2</definedName>
    <definedName name="_xlnm.Print_Titles" localSheetId="2">'Lot N°03 Travaux optionnels su'!$1:$2</definedName>
    <definedName name="_xlnm.Print_Area" localSheetId="1">'Lot N°03 ISOLATION DES COMBLES'!$A$1:$G$36</definedName>
    <definedName name="_xlnm.Print_Area" localSheetId="2">'Lot N°03 Travaux optionnels su'!$A$1:$G$36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3" l="1"/>
  <c r="F34" i="3"/>
  <c r="F33" i="3"/>
  <c r="B34" i="3"/>
  <c r="B33" i="3"/>
  <c r="F34" i="2"/>
  <c r="F33" i="2"/>
  <c r="F35" i="2"/>
  <c r="B34" i="2"/>
  <c r="F7" i="2" l="1"/>
  <c r="F15" i="2"/>
  <c r="F19" i="2" s="1"/>
  <c r="F24" i="2"/>
  <c r="F26" i="2"/>
  <c r="B33" i="2"/>
  <c r="F7" i="3"/>
  <c r="F15" i="3"/>
  <c r="F19" i="3" s="1"/>
  <c r="F24" i="3"/>
  <c r="F26" i="3"/>
  <c r="F28" i="3" l="1"/>
  <c r="F9" i="3"/>
  <c r="F32" i="3"/>
  <c r="F28" i="2"/>
  <c r="F9" i="2"/>
  <c r="F32" i="2"/>
</calcChain>
</file>

<file path=xl/sharedStrings.xml><?xml version="1.0" encoding="utf-8"?>
<sst xmlns="http://schemas.openxmlformats.org/spreadsheetml/2006/main" count="126" uniqueCount="115">
  <si>
    <t>LIBELLE</t>
  </si>
  <si>
    <t>U</t>
  </si>
  <si>
    <t>Quantité</t>
  </si>
  <si>
    <t>P.U.</t>
  </si>
  <si>
    <t>Montant</t>
  </si>
  <si>
    <t>2</t>
  </si>
  <si>
    <t>TRAVAUX SUR EXISTANTS</t>
  </si>
  <si>
    <t>CH3</t>
  </si>
  <si>
    <t>2.1</t>
  </si>
  <si>
    <t>Démolition intérieure</t>
  </si>
  <si>
    <t>CH4</t>
  </si>
  <si>
    <t xml:space="preserve">2.1 1 </t>
  </si>
  <si>
    <t>Dépose avec soins de l'isolation en combles existantes</t>
  </si>
  <si>
    <t>m²</t>
  </si>
  <si>
    <t>ART</t>
  </si>
  <si>
    <t>015-C480</t>
  </si>
  <si>
    <t>Total Démolition intérieure</t>
  </si>
  <si>
    <t>STOT</t>
  </si>
  <si>
    <t>3</t>
  </si>
  <si>
    <t>OUVRAGES  HORIZONTAUX</t>
  </si>
  <si>
    <t>CH3</t>
  </si>
  <si>
    <t>3.1</t>
  </si>
  <si>
    <t>ISOLATION DES OUVRAGES HORIZONTAUX</t>
  </si>
  <si>
    <t>CH4</t>
  </si>
  <si>
    <t>3.1.1</t>
  </si>
  <si>
    <t>Isolation</t>
  </si>
  <si>
    <t>CH5</t>
  </si>
  <si>
    <t xml:space="preserve">3.1.1 1 </t>
  </si>
  <si>
    <t>m²</t>
  </si>
  <si>
    <t>ART</t>
  </si>
  <si>
    <t>010-A428</t>
  </si>
  <si>
    <t>Total ISOLATION DES OUVRAGES HORIZONTAUX</t>
  </si>
  <si>
    <t>STOT</t>
  </si>
  <si>
    <t>4</t>
  </si>
  <si>
    <t>GESTION DES DECHETS</t>
  </si>
  <si>
    <t>CH3</t>
  </si>
  <si>
    <t>4.1</t>
  </si>
  <si>
    <t>Décret n° 2020-1817 du 29 décembre 2020 ( Loi Anti-gaspillage économie circulaire AGEC )</t>
  </si>
  <si>
    <t>CH4</t>
  </si>
  <si>
    <t xml:space="preserve">4.1 1 </t>
  </si>
  <si>
    <t>Estimation de la quantité totale de déchets qui seront générés par l’entreprise de travaux durant le chantier
Préciser le volume de déchets envisagés (estimation).</t>
  </si>
  <si>
    <t>kg</t>
  </si>
  <si>
    <t>ART</t>
  </si>
  <si>
    <t>015-E400</t>
  </si>
  <si>
    <t xml:space="preserve">4.1 2 </t>
  </si>
  <si>
    <t>Une estimation des coûts associés aux modalités de gestion et d’enlèvement de ces déchets.</t>
  </si>
  <si>
    <t>FOR</t>
  </si>
  <si>
    <t>ART</t>
  </si>
  <si>
    <t>015-E401</t>
  </si>
  <si>
    <t>Total Décret n° 2020-1817 du 29 décembre 2020 ( Loi Anti-gaspillage économie circulaire AGEC )</t>
  </si>
  <si>
    <t>STOT</t>
  </si>
  <si>
    <t>Montant HT du Lot N°03 ISOLATION DES COMBLES</t>
  </si>
  <si>
    <t>TOTHT</t>
  </si>
  <si>
    <t>TVA</t>
  </si>
  <si>
    <t>Montant TTC</t>
  </si>
  <si>
    <t>TOTTTC</t>
  </si>
  <si>
    <t>LIBELLE</t>
  </si>
  <si>
    <t>U</t>
  </si>
  <si>
    <t>Quantité</t>
  </si>
  <si>
    <t>P.U.</t>
  </si>
  <si>
    <t>Montant</t>
  </si>
  <si>
    <t>5</t>
  </si>
  <si>
    <t>TRAVAUX SUR EXISTANTS</t>
  </si>
  <si>
    <t>CH3</t>
  </si>
  <si>
    <t>5.1</t>
  </si>
  <si>
    <t>Démolition intérieure</t>
  </si>
  <si>
    <t>CH4</t>
  </si>
  <si>
    <t xml:space="preserve">5.1 1 </t>
  </si>
  <si>
    <t>Dépose avec soins de l'isolation en combles existantes</t>
  </si>
  <si>
    <t>m²</t>
  </si>
  <si>
    <t>ART</t>
  </si>
  <si>
    <t>015-C480</t>
  </si>
  <si>
    <t>Total Démolition intérieure</t>
  </si>
  <si>
    <t>STOT</t>
  </si>
  <si>
    <t>6</t>
  </si>
  <si>
    <t>OUVRAGES  HORIZONTAUX</t>
  </si>
  <si>
    <t>CH3</t>
  </si>
  <si>
    <t>6.1</t>
  </si>
  <si>
    <t>ISOLATION DES OUVRAGES HORIZONTAUX</t>
  </si>
  <si>
    <t>CH4</t>
  </si>
  <si>
    <t>6.1.1</t>
  </si>
  <si>
    <t>Isolation</t>
  </si>
  <si>
    <t>CH5</t>
  </si>
  <si>
    <t xml:space="preserve">6.1.1 1 </t>
  </si>
  <si>
    <t>m²</t>
  </si>
  <si>
    <t>ART</t>
  </si>
  <si>
    <t>010-A428</t>
  </si>
  <si>
    <t>Total ISOLATION DES OUVRAGES HORIZONTAUX</t>
  </si>
  <si>
    <t>STOT</t>
  </si>
  <si>
    <t>7</t>
  </si>
  <si>
    <t>GESTION DES DECHETS</t>
  </si>
  <si>
    <t>CH3</t>
  </si>
  <si>
    <t>7.1</t>
  </si>
  <si>
    <t>Décret n° 2020-1817 du 29 décembre 2020 ( Loi Anti-gaspillage économie circulaire AGEC )</t>
  </si>
  <si>
    <t>CH4</t>
  </si>
  <si>
    <t xml:space="preserve">7.1 1 </t>
  </si>
  <si>
    <t>Estimation de la quantité totale de déchets qui seront générés par l’entreprise de travaux durant le chantier
Préciser le volume de déchets envisagés (estimation).</t>
  </si>
  <si>
    <t>kg</t>
  </si>
  <si>
    <t>ART</t>
  </si>
  <si>
    <t>015-E400</t>
  </si>
  <si>
    <t xml:space="preserve">7.1 2 </t>
  </si>
  <si>
    <t>Une estimation des coûts associés aux modalités de gestion et d’enlèvement de ces déchets.</t>
  </si>
  <si>
    <t>FOR</t>
  </si>
  <si>
    <t>ART</t>
  </si>
  <si>
    <t>015-E401</t>
  </si>
  <si>
    <t>Total Décret n° 2020-1817 du 29 décembre 2020 ( Loi Anti-gaspillage économie circulaire AGEC )</t>
  </si>
  <si>
    <t>STOT</t>
  </si>
  <si>
    <t>Montant HT du Lot N°03 ISOLATION DES COMBLES</t>
  </si>
  <si>
    <t>TOTHT</t>
  </si>
  <si>
    <t>TVA</t>
  </si>
  <si>
    <t>Montant TTC</t>
  </si>
  <si>
    <t>TOTTTC</t>
  </si>
  <si>
    <t xml:space="preserve"> =</t>
  </si>
  <si>
    <t>IMPORTANT : Le titulaire du présent lot devra OBLIGATOIREMENT avoir la qualification RGE " isolation des combles perdus " ou RGE " Isolation par l'intérieur des murs ou rampants de toitures ou plafonds "</t>
  </si>
  <si>
    <t>Isolation thermique à base de laine de verre à pulser
Résistance thermique : R (m2° C/W) : 7.00
Epaisseur : 330 mm suivant fabricant
Type et marque à proposer par l’entreprise
Y compris mise en place d'une réhausse de trappe d'accès rigide au pourtour de la trappe existante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</si>
</sst>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00;\-#,##0.000;"/>
    <numFmt numFmtId="166" formatCode="#\ ##0;\-#,##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1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11" xfId="10" applyBorder="1">
      <alignment horizontal="left" vertical="top" wrapText="1"/>
    </xf>
    <xf numFmtId="0" fontId="5" fillId="0" borderId="11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0" fillId="0" borderId="8" xfId="17" applyFont="1" applyBorder="1">
      <alignment horizontal="left" vertical="top" wrapText="1" indent="3"/>
    </xf>
    <xf numFmtId="0" fontId="6" fillId="0" borderId="11" xfId="17" applyBorder="1">
      <alignment horizontal="left" vertical="top" wrapText="1" indent="3"/>
    </xf>
    <xf numFmtId="0" fontId="5" fillId="0" borderId="11" xfId="18" applyBorder="1">
      <alignment horizontal="left" vertical="top" wrapText="1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6" fontId="0" fillId="0" borderId="6" xfId="0" applyNumberFormat="1" applyBorder="1" applyAlignment="1" applyProtection="1">
      <alignment horizontal="right" vertical="top" wrapText="1"/>
      <protection locked="0"/>
    </xf>
    <xf numFmtId="0" fontId="19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6" fontId="21" fillId="2" borderId="0" xfId="0" applyNumberFormat="1" applyFont="1" applyFill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1" fillId="0" borderId="10" xfId="1" applyBorder="1">
      <alignment horizontal="left" vertical="top" wrapText="1"/>
    </xf>
    <xf numFmtId="0" fontId="22" fillId="0" borderId="11" xfId="26" applyFont="1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left" vertical="top" wrapText="1"/>
    </xf>
    <xf numFmtId="164" fontId="0" fillId="0" borderId="23" xfId="0" applyNumberFormat="1" applyBorder="1" applyAlignment="1">
      <alignment horizontal="right" vertical="top" wrapText="1"/>
    </xf>
    <xf numFmtId="0" fontId="0" fillId="0" borderId="12" xfId="0" applyBorder="1"/>
    <xf numFmtId="9" fontId="0" fillId="0" borderId="12" xfId="0" applyNumberFormat="1" applyBorder="1"/>
    <xf numFmtId="10" fontId="0" fillId="0" borderId="12" xfId="0" applyNumberFormat="1" applyBorder="1" applyAlignment="1">
      <alignment vertical="top"/>
    </xf>
    <xf numFmtId="9" fontId="0" fillId="0" borderId="12" xfId="0" applyNumberFormat="1" applyBorder="1" applyAlignment="1">
      <alignment vertical="top"/>
    </xf>
    <xf numFmtId="0" fontId="0" fillId="0" borderId="4" xfId="0" applyBorder="1"/>
    <xf numFmtId="0" fontId="18" fillId="0" borderId="9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horizont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N°03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ISOLATION DES COMBLES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DGA ARCHITECTE ET ASSOCIES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Rue Georges Legagneux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85500  LES HERBIERS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02.51.67.17.83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contact@dga-architectes.com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Réhabilitation de 21 logements individuels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Rue des Pâquerettes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85110 CHANTONNAY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1116000</xdr:colOff>
      <xdr:row>39</xdr:row>
      <xdr:rowOff>38700</xdr:rowOff>
    </xdr:from>
    <xdr:to>
      <xdr:col>0</xdr:col>
      <xdr:colOff>3816000</xdr:colOff>
      <xdr:row>44</xdr:row>
      <xdr:rowOff>155400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117800" y="7468200"/>
          <a:ext cx="2721600" cy="10692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endParaRPr sz="900" b="1">
            <a:solidFill>
              <a:srgbClr val="000000"/>
            </a:solidFill>
            <a:latin typeface="MS Shell Dlg"/>
          </a:endParaRPr>
        </a:p>
        <a:p>
          <a:pPr algn="l"/>
          <a:endParaRPr sz="900" b="1">
            <a:solidFill>
              <a:srgbClr val="000000"/>
            </a:solidFill>
            <a:latin typeface="MS Shell Dlg"/>
          </a:endParaRP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2758725</xdr:colOff>
      <xdr:row>39</xdr:row>
      <xdr:rowOff>10125</xdr:rowOff>
    </xdr:from>
    <xdr:to>
      <xdr:col>0</xdr:col>
      <xdr:colOff>5458725</xdr:colOff>
      <xdr:row>44</xdr:row>
      <xdr:rowOff>159225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758725" y="7439625"/>
          <a:ext cx="27000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juin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6</xdr:col>
      <xdr:colOff>0</xdr:colOff>
      <xdr:row>1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32087"/>
          <a:ext cx="6344478" cy="986674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Réhabilitation de 21 logements individuels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85110  CHANTONNAY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N°03 ISOLATION DES COMBLES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6</xdr:col>
      <xdr:colOff>0</xdr:colOff>
      <xdr:row>1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32087"/>
          <a:ext cx="6344478" cy="986674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Réhabilitation de 21 logements individuels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85110  CHANTONNAY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N°03 ISOLATION DES COMBLES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0" rtlCol="0" anchor="b"/>
        <a:lstStyle/>
        <a:p>
          <a:pPr algn="l"/>
          <a:r>
            <a:rPr lang="fr-FR" sz="1200" b="1" i="0">
              <a:solidFill>
                <a:srgbClr val="FF0000"/>
              </a:solidFill>
              <a:latin typeface="MS Shell Dlg"/>
            </a:rPr>
            <a:t>Travaux optionnels sur le logement n°8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6A4B-A7FA-482C-87C5-C49915EB0F6C}">
  <sheetPr>
    <pageSetUpPr fitToPage="1"/>
  </sheetPr>
  <dimension ref="A1"/>
  <sheetViews>
    <sheetView showGridLines="0" view="pageBreakPreview" topLeftCell="A31" zoomScaleNormal="100" zoomScaleSheetLayoutView="100" workbookViewId="0">
      <selection activeCell="A17" sqref="A17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B03E0-0E84-4857-A616-6FFBA245117A}">
  <sheetPr>
    <pageSetUpPr fitToPage="1"/>
  </sheetPr>
  <dimension ref="A1:ZZ37"/>
  <sheetViews>
    <sheetView showGridLines="0" tabSelected="1" view="pageBreakPreview" zoomScale="115" zoomScaleNormal="100" zoomScaleSheetLayoutView="115" workbookViewId="0">
      <pane xSplit="2" ySplit="2" topLeftCell="C24" activePane="bottomRight" state="frozen"/>
      <selection pane="topRight" activeCell="C1" sqref="C1"/>
      <selection pane="bottomLeft" activeCell="A3" sqref="A3"/>
      <selection pane="bottomRight" activeCell="B28" sqref="B2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6.42578125" customWidth="1"/>
    <col min="701" max="703" width="10.7109375" customWidth="1"/>
  </cols>
  <sheetData>
    <row r="1" spans="1:702" ht="80.849999999999994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38" t="s">
        <v>4</v>
      </c>
      <c r="G2" s="49" t="s">
        <v>53</v>
      </c>
    </row>
    <row r="3" spans="1:702" x14ac:dyDescent="0.25">
      <c r="A3" s="5"/>
      <c r="B3" s="6"/>
      <c r="C3" s="7"/>
      <c r="D3" s="7"/>
      <c r="E3" s="7"/>
      <c r="F3" s="39"/>
      <c r="G3" s="44"/>
    </row>
    <row r="4" spans="1:702" x14ac:dyDescent="0.25">
      <c r="A4" s="8" t="s">
        <v>5</v>
      </c>
      <c r="B4" s="12" t="s">
        <v>6</v>
      </c>
      <c r="C4" s="9"/>
      <c r="D4" s="9"/>
      <c r="E4" s="9"/>
      <c r="F4" s="40"/>
      <c r="G4" s="44"/>
      <c r="ZY4" t="s">
        <v>7</v>
      </c>
      <c r="ZZ4" s="11"/>
    </row>
    <row r="5" spans="1:702" x14ac:dyDescent="0.25">
      <c r="A5" s="8" t="s">
        <v>8</v>
      </c>
      <c r="B5" s="13" t="s">
        <v>9</v>
      </c>
      <c r="C5" s="9"/>
      <c r="D5" s="9"/>
      <c r="E5" s="9"/>
      <c r="F5" s="40"/>
      <c r="G5" s="44"/>
      <c r="ZY5" t="s">
        <v>10</v>
      </c>
      <c r="ZZ5" s="11"/>
    </row>
    <row r="6" spans="1:702" x14ac:dyDescent="0.25">
      <c r="A6" s="32"/>
      <c r="B6" s="13"/>
      <c r="C6" s="9"/>
      <c r="D6" s="9"/>
      <c r="E6" s="9"/>
      <c r="F6" s="40"/>
      <c r="G6" s="44"/>
      <c r="ZZ6" s="11"/>
    </row>
    <row r="7" spans="1:702" x14ac:dyDescent="0.25">
      <c r="A7" s="14" t="s">
        <v>11</v>
      </c>
      <c r="B7" s="15" t="s">
        <v>12</v>
      </c>
      <c r="C7" s="16" t="s">
        <v>13</v>
      </c>
      <c r="D7" s="17">
        <v>1457</v>
      </c>
      <c r="E7" s="17"/>
      <c r="F7" s="41">
        <f>ROUND(D7*E7,2)</f>
        <v>0</v>
      </c>
      <c r="G7" s="45">
        <v>0.1</v>
      </c>
      <c r="ZY7" t="s">
        <v>14</v>
      </c>
      <c r="ZZ7" s="11" t="s">
        <v>15</v>
      </c>
    </row>
    <row r="8" spans="1:702" x14ac:dyDescent="0.25">
      <c r="A8" s="18"/>
      <c r="B8" s="19"/>
      <c r="C8" s="9"/>
      <c r="D8" s="9"/>
      <c r="E8" s="9"/>
      <c r="F8" s="42"/>
      <c r="G8" s="44"/>
    </row>
    <row r="9" spans="1:702" x14ac:dyDescent="0.25">
      <c r="A9" s="20"/>
      <c r="B9" s="21" t="s">
        <v>16</v>
      </c>
      <c r="C9" s="9"/>
      <c r="D9" s="9"/>
      <c r="E9" s="9"/>
      <c r="F9" s="43">
        <f>SUBTOTAL(109,F7:F8)</f>
        <v>0</v>
      </c>
      <c r="G9" s="10"/>
      <c r="ZY9" t="s">
        <v>17</v>
      </c>
    </row>
    <row r="10" spans="1:702" x14ac:dyDescent="0.25">
      <c r="A10" s="18"/>
      <c r="B10" s="19"/>
      <c r="C10" s="9"/>
      <c r="D10" s="9"/>
      <c r="E10" s="9"/>
      <c r="F10" s="39"/>
      <c r="G10" s="44"/>
    </row>
    <row r="11" spans="1:702" x14ac:dyDescent="0.25">
      <c r="A11" s="8" t="s">
        <v>18</v>
      </c>
      <c r="B11" s="12" t="s">
        <v>19</v>
      </c>
      <c r="C11" s="9"/>
      <c r="D11" s="9"/>
      <c r="E11" s="9"/>
      <c r="F11" s="40"/>
      <c r="G11" s="44"/>
      <c r="ZY11" t="s">
        <v>20</v>
      </c>
      <c r="ZZ11" s="11"/>
    </row>
    <row r="12" spans="1:702" x14ac:dyDescent="0.25">
      <c r="A12" s="8" t="s">
        <v>21</v>
      </c>
      <c r="B12" s="13" t="s">
        <v>22</v>
      </c>
      <c r="C12" s="9"/>
      <c r="D12" s="9"/>
      <c r="E12" s="9"/>
      <c r="F12" s="40"/>
      <c r="G12" s="44"/>
      <c r="ZY12" t="s">
        <v>23</v>
      </c>
      <c r="ZZ12" s="11"/>
    </row>
    <row r="13" spans="1:702" x14ac:dyDescent="0.25">
      <c r="A13" s="8" t="s">
        <v>24</v>
      </c>
      <c r="B13" s="22" t="s">
        <v>25</v>
      </c>
      <c r="C13" s="9"/>
      <c r="D13" s="9"/>
      <c r="E13" s="9"/>
      <c r="F13" s="40"/>
      <c r="G13" s="44"/>
      <c r="ZY13" t="s">
        <v>26</v>
      </c>
      <c r="ZZ13" s="11"/>
    </row>
    <row r="14" spans="1:702" x14ac:dyDescent="0.25">
      <c r="A14" s="32"/>
      <c r="B14" s="22"/>
      <c r="C14" s="9"/>
      <c r="D14" s="9"/>
      <c r="E14" s="9"/>
      <c r="F14" s="40"/>
      <c r="G14" s="44"/>
      <c r="ZZ14" s="11"/>
    </row>
    <row r="15" spans="1:702" ht="72" x14ac:dyDescent="0.25">
      <c r="A15" s="14" t="s">
        <v>27</v>
      </c>
      <c r="B15" s="15" t="s">
        <v>114</v>
      </c>
      <c r="C15" s="16" t="s">
        <v>28</v>
      </c>
      <c r="D15" s="17">
        <v>1457</v>
      </c>
      <c r="E15" s="17"/>
      <c r="F15" s="41">
        <f>ROUND(D15*E15,2)</f>
        <v>0</v>
      </c>
      <c r="G15" s="46">
        <v>5.5E-2</v>
      </c>
      <c r="ZY15" t="s">
        <v>29</v>
      </c>
      <c r="ZZ15" s="11" t="s">
        <v>30</v>
      </c>
    </row>
    <row r="16" spans="1:702" ht="7.5" customHeight="1" x14ac:dyDescent="0.25">
      <c r="A16" s="33"/>
      <c r="B16" s="15"/>
      <c r="C16" s="16"/>
      <c r="D16" s="17"/>
      <c r="E16" s="17"/>
      <c r="F16" s="41"/>
      <c r="G16" s="44"/>
      <c r="ZZ16" s="11"/>
    </row>
    <row r="17" spans="1:702" ht="48" x14ac:dyDescent="0.25">
      <c r="A17" s="33"/>
      <c r="B17" s="34" t="s">
        <v>113</v>
      </c>
      <c r="C17" s="16"/>
      <c r="D17" s="17"/>
      <c r="E17" s="17"/>
      <c r="F17" s="41"/>
      <c r="G17" s="44"/>
      <c r="ZZ17" s="11"/>
    </row>
    <row r="18" spans="1:702" x14ac:dyDescent="0.25">
      <c r="A18" s="18"/>
      <c r="B18" s="19"/>
      <c r="C18" s="9"/>
      <c r="D18" s="9"/>
      <c r="E18" s="9"/>
      <c r="F18" s="42"/>
      <c r="G18" s="44"/>
    </row>
    <row r="19" spans="1:702" ht="25.5" x14ac:dyDescent="0.25">
      <c r="A19" s="20"/>
      <c r="B19" s="21" t="s">
        <v>31</v>
      </c>
      <c r="C19" s="9"/>
      <c r="D19" s="9"/>
      <c r="E19" s="9"/>
      <c r="F19" s="43">
        <f>SUBTOTAL(109,F13:F18)</f>
        <v>0</v>
      </c>
      <c r="G19" s="10"/>
      <c r="ZY19" t="s">
        <v>32</v>
      </c>
    </row>
    <row r="20" spans="1:702" x14ac:dyDescent="0.25">
      <c r="A20" s="18"/>
      <c r="B20" s="19"/>
      <c r="C20" s="9"/>
      <c r="D20" s="9"/>
      <c r="E20" s="9"/>
      <c r="F20" s="39"/>
      <c r="G20" s="44"/>
    </row>
    <row r="21" spans="1:702" x14ac:dyDescent="0.25">
      <c r="A21" s="8" t="s">
        <v>33</v>
      </c>
      <c r="B21" s="12" t="s">
        <v>34</v>
      </c>
      <c r="C21" s="9"/>
      <c r="D21" s="9"/>
      <c r="E21" s="9"/>
      <c r="F21" s="40"/>
      <c r="G21" s="44"/>
      <c r="ZY21" t="s">
        <v>35</v>
      </c>
      <c r="ZZ21" s="11"/>
    </row>
    <row r="22" spans="1:702" ht="25.5" x14ac:dyDescent="0.25">
      <c r="A22" s="8" t="s">
        <v>36</v>
      </c>
      <c r="B22" s="13" t="s">
        <v>37</v>
      </c>
      <c r="C22" s="9"/>
      <c r="D22" s="9"/>
      <c r="E22" s="9"/>
      <c r="F22" s="40"/>
      <c r="G22" s="44"/>
      <c r="ZY22" t="s">
        <v>38</v>
      </c>
      <c r="ZZ22" s="11"/>
    </row>
    <row r="23" spans="1:702" x14ac:dyDescent="0.25">
      <c r="A23" s="32"/>
      <c r="B23" s="13"/>
      <c r="C23" s="9"/>
      <c r="D23" s="9"/>
      <c r="E23" s="9"/>
      <c r="F23" s="40"/>
      <c r="G23" s="44"/>
      <c r="ZZ23" s="11"/>
    </row>
    <row r="24" spans="1:702" ht="36" x14ac:dyDescent="0.25">
      <c r="A24" s="14" t="s">
        <v>39</v>
      </c>
      <c r="B24" s="15" t="s">
        <v>40</v>
      </c>
      <c r="C24" s="16" t="s">
        <v>41</v>
      </c>
      <c r="D24" s="23"/>
      <c r="E24" s="17"/>
      <c r="F24" s="41">
        <f>ROUND(D24*E24,2)</f>
        <v>0</v>
      </c>
      <c r="G24" s="47">
        <v>0.1</v>
      </c>
      <c r="ZY24" t="s">
        <v>42</v>
      </c>
      <c r="ZZ24" s="11" t="s">
        <v>43</v>
      </c>
    </row>
    <row r="25" spans="1:702" x14ac:dyDescent="0.25">
      <c r="A25" s="33"/>
      <c r="B25" s="15"/>
      <c r="C25" s="16"/>
      <c r="D25" s="23"/>
      <c r="E25" s="17"/>
      <c r="F25" s="41"/>
      <c r="G25" s="44"/>
      <c r="ZZ25" s="11"/>
    </row>
    <row r="26" spans="1:702" ht="24" x14ac:dyDescent="0.25">
      <c r="A26" s="14" t="s">
        <v>44</v>
      </c>
      <c r="B26" s="15" t="s">
        <v>45</v>
      </c>
      <c r="C26" s="16" t="s">
        <v>46</v>
      </c>
      <c r="D26" s="24"/>
      <c r="E26" s="17"/>
      <c r="F26" s="41">
        <f>ROUND(D26*E26,2)</f>
        <v>0</v>
      </c>
      <c r="G26" s="47">
        <v>0.1</v>
      </c>
      <c r="ZY26" t="s">
        <v>47</v>
      </c>
      <c r="ZZ26" s="11" t="s">
        <v>48</v>
      </c>
    </row>
    <row r="27" spans="1:702" x14ac:dyDescent="0.25">
      <c r="A27" s="18"/>
      <c r="B27" s="19"/>
      <c r="C27" s="9"/>
      <c r="D27" s="9"/>
      <c r="E27" s="9"/>
      <c r="F27" s="42"/>
      <c r="G27" s="44"/>
    </row>
    <row r="28" spans="1:702" ht="38.25" x14ac:dyDescent="0.25">
      <c r="A28" s="20"/>
      <c r="B28" s="21" t="s">
        <v>49</v>
      </c>
      <c r="C28" s="9"/>
      <c r="D28" s="9"/>
      <c r="E28" s="9"/>
      <c r="F28" s="43">
        <f>SUBTOTAL(109,F24:F27)</f>
        <v>0</v>
      </c>
      <c r="G28" s="10"/>
      <c r="ZY28" t="s">
        <v>50</v>
      </c>
    </row>
    <row r="29" spans="1:702" x14ac:dyDescent="0.25">
      <c r="A29" s="18"/>
      <c r="B29" s="19"/>
      <c r="C29" s="9"/>
      <c r="D29" s="9"/>
      <c r="E29" s="9"/>
      <c r="F29" s="39"/>
      <c r="G29" s="44"/>
    </row>
    <row r="30" spans="1:702" x14ac:dyDescent="0.25">
      <c r="A30" s="25"/>
      <c r="B30" s="26"/>
      <c r="C30" s="27"/>
      <c r="D30" s="27"/>
      <c r="E30" s="27"/>
      <c r="F30" s="42"/>
      <c r="G30" s="48"/>
    </row>
    <row r="31" spans="1:702" x14ac:dyDescent="0.25">
      <c r="A31" s="28"/>
      <c r="B31" s="28"/>
      <c r="C31" s="28"/>
      <c r="D31" s="28"/>
      <c r="E31" s="28"/>
      <c r="F31" s="28"/>
    </row>
    <row r="32" spans="1:702" x14ac:dyDescent="0.25">
      <c r="B32" s="29" t="s">
        <v>51</v>
      </c>
      <c r="D32" t="s">
        <v>112</v>
      </c>
      <c r="F32" s="30">
        <f>SUBTOTAL(109,F4:F30)</f>
        <v>0</v>
      </c>
      <c r="ZY32" t="s">
        <v>52</v>
      </c>
    </row>
    <row r="33" spans="1:701" x14ac:dyDescent="0.25">
      <c r="A33" s="31">
        <v>5.5</v>
      </c>
      <c r="B33" s="29" t="str">
        <f>CONCATENATE("Montant TVA (",A33,"%)")</f>
        <v>Montant TVA (5,5%)</v>
      </c>
      <c r="D33" t="s">
        <v>112</v>
      </c>
      <c r="F33" s="30">
        <f>((F15)*A33)/100</f>
        <v>0</v>
      </c>
      <c r="ZY33" t="s">
        <v>53</v>
      </c>
    </row>
    <row r="34" spans="1:701" x14ac:dyDescent="0.25">
      <c r="A34" s="31">
        <v>10</v>
      </c>
      <c r="B34" s="29" t="str">
        <f>CONCATENATE("Montant TVA (",A34,"%)")</f>
        <v>Montant TVA (10%)</v>
      </c>
      <c r="D34" t="s">
        <v>112</v>
      </c>
      <c r="F34" s="30">
        <f>((F7+F24+F26)*A34)/100</f>
        <v>0</v>
      </c>
    </row>
    <row r="35" spans="1:701" x14ac:dyDescent="0.25">
      <c r="B35" s="29" t="s">
        <v>54</v>
      </c>
      <c r="D35" t="s">
        <v>112</v>
      </c>
      <c r="F35" s="30">
        <f>F32+F33+F34</f>
        <v>0</v>
      </c>
      <c r="ZY35" t="s">
        <v>55</v>
      </c>
    </row>
    <row r="36" spans="1:701" x14ac:dyDescent="0.25">
      <c r="F36" s="30"/>
    </row>
    <row r="37" spans="1:701" x14ac:dyDescent="0.25">
      <c r="F37" s="30"/>
    </row>
  </sheetData>
  <mergeCells count="1">
    <mergeCell ref="A1:F1"/>
  </mergeCells>
  <printOptions horizontalCentered="1"/>
  <pageMargins left="0" right="0" top="0.42" bottom="0.42" header="0.76" footer="0.76"/>
  <pageSetup paperSize="9" scale="9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75960-8B60-4B52-A10A-7AECF7DB2E30}">
  <sheetPr>
    <pageSetUpPr fitToPage="1"/>
  </sheetPr>
  <dimension ref="A1:ZZ37"/>
  <sheetViews>
    <sheetView showGridLines="0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2" sqref="G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6.42578125" customWidth="1"/>
    <col min="701" max="703" width="10.7109375" customWidth="1"/>
  </cols>
  <sheetData>
    <row r="1" spans="1:702" ht="80.849999999999994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56</v>
      </c>
      <c r="C2" s="3" t="s">
        <v>57</v>
      </c>
      <c r="D2" s="4" t="s">
        <v>58</v>
      </c>
      <c r="E2" s="4" t="s">
        <v>59</v>
      </c>
      <c r="F2" s="38" t="s">
        <v>60</v>
      </c>
      <c r="G2" s="50" t="s">
        <v>53</v>
      </c>
    </row>
    <row r="3" spans="1:702" x14ac:dyDescent="0.25">
      <c r="A3" s="5"/>
      <c r="B3" s="6"/>
      <c r="C3" s="7"/>
      <c r="D3" s="7"/>
      <c r="E3" s="7"/>
      <c r="F3" s="39"/>
      <c r="G3" s="44"/>
    </row>
    <row r="4" spans="1:702" x14ac:dyDescent="0.25">
      <c r="A4" s="8" t="s">
        <v>61</v>
      </c>
      <c r="B4" s="12" t="s">
        <v>62</v>
      </c>
      <c r="C4" s="9"/>
      <c r="D4" s="9"/>
      <c r="E4" s="9"/>
      <c r="F4" s="40"/>
      <c r="G4" s="44"/>
      <c r="ZY4" t="s">
        <v>63</v>
      </c>
      <c r="ZZ4" s="11"/>
    </row>
    <row r="5" spans="1:702" x14ac:dyDescent="0.25">
      <c r="A5" s="8" t="s">
        <v>64</v>
      </c>
      <c r="B5" s="13" t="s">
        <v>65</v>
      </c>
      <c r="C5" s="9"/>
      <c r="D5" s="9"/>
      <c r="E5" s="9"/>
      <c r="F5" s="40"/>
      <c r="G5" s="44"/>
      <c r="ZY5" t="s">
        <v>66</v>
      </c>
      <c r="ZZ5" s="11"/>
    </row>
    <row r="6" spans="1:702" x14ac:dyDescent="0.25">
      <c r="A6" s="32"/>
      <c r="B6" s="13"/>
      <c r="C6" s="9"/>
      <c r="D6" s="9"/>
      <c r="E6" s="9"/>
      <c r="F6" s="40"/>
      <c r="G6" s="44"/>
      <c r="ZZ6" s="11"/>
    </row>
    <row r="7" spans="1:702" x14ac:dyDescent="0.25">
      <c r="A7" s="14" t="s">
        <v>67</v>
      </c>
      <c r="B7" s="15" t="s">
        <v>68</v>
      </c>
      <c r="C7" s="16" t="s">
        <v>69</v>
      </c>
      <c r="D7" s="17">
        <v>67</v>
      </c>
      <c r="E7" s="17"/>
      <c r="F7" s="41">
        <f>ROUND(D7*E7,2)</f>
        <v>0</v>
      </c>
      <c r="G7" s="45">
        <v>0.1</v>
      </c>
      <c r="ZY7" t="s">
        <v>70</v>
      </c>
      <c r="ZZ7" s="11" t="s">
        <v>71</v>
      </c>
    </row>
    <row r="8" spans="1:702" x14ac:dyDescent="0.25">
      <c r="A8" s="18"/>
      <c r="B8" s="19"/>
      <c r="C8" s="9"/>
      <c r="D8" s="9"/>
      <c r="E8" s="9"/>
      <c r="F8" s="42"/>
      <c r="G8" s="44"/>
    </row>
    <row r="9" spans="1:702" x14ac:dyDescent="0.25">
      <c r="A9" s="20"/>
      <c r="B9" s="21" t="s">
        <v>72</v>
      </c>
      <c r="C9" s="9"/>
      <c r="D9" s="9"/>
      <c r="E9" s="9"/>
      <c r="F9" s="43">
        <f>SUBTOTAL(109,F7:F8)</f>
        <v>0</v>
      </c>
      <c r="G9" s="10"/>
      <c r="ZY9" t="s">
        <v>73</v>
      </c>
    </row>
    <row r="10" spans="1:702" x14ac:dyDescent="0.25">
      <c r="A10" s="18"/>
      <c r="B10" s="19"/>
      <c r="C10" s="9"/>
      <c r="D10" s="9"/>
      <c r="E10" s="9"/>
      <c r="F10" s="39"/>
      <c r="G10" s="44"/>
    </row>
    <row r="11" spans="1:702" x14ac:dyDescent="0.25">
      <c r="A11" s="8" t="s">
        <v>74</v>
      </c>
      <c r="B11" s="12" t="s">
        <v>75</v>
      </c>
      <c r="C11" s="9"/>
      <c r="D11" s="9"/>
      <c r="E11" s="9"/>
      <c r="F11" s="40"/>
      <c r="G11" s="44"/>
      <c r="ZY11" t="s">
        <v>76</v>
      </c>
      <c r="ZZ11" s="11"/>
    </row>
    <row r="12" spans="1:702" x14ac:dyDescent="0.25">
      <c r="A12" s="8" t="s">
        <v>77</v>
      </c>
      <c r="B12" s="13" t="s">
        <v>78</v>
      </c>
      <c r="C12" s="9"/>
      <c r="D12" s="9"/>
      <c r="E12" s="9"/>
      <c r="F12" s="40"/>
      <c r="G12" s="44"/>
      <c r="ZY12" t="s">
        <v>79</v>
      </c>
      <c r="ZZ12" s="11"/>
    </row>
    <row r="13" spans="1:702" x14ac:dyDescent="0.25">
      <c r="A13" s="8" t="s">
        <v>80</v>
      </c>
      <c r="B13" s="22" t="s">
        <v>81</v>
      </c>
      <c r="C13" s="9"/>
      <c r="D13" s="9"/>
      <c r="E13" s="9"/>
      <c r="F13" s="40"/>
      <c r="G13" s="44"/>
      <c r="ZY13" t="s">
        <v>82</v>
      </c>
      <c r="ZZ13" s="11"/>
    </row>
    <row r="14" spans="1:702" x14ac:dyDescent="0.25">
      <c r="A14" s="32"/>
      <c r="B14" s="22"/>
      <c r="C14" s="9"/>
      <c r="D14" s="9"/>
      <c r="E14" s="9"/>
      <c r="F14" s="40"/>
      <c r="G14" s="44"/>
      <c r="ZZ14" s="11"/>
    </row>
    <row r="15" spans="1:702" ht="72" x14ac:dyDescent="0.25">
      <c r="A15" s="14" t="s">
        <v>83</v>
      </c>
      <c r="B15" s="15" t="s">
        <v>114</v>
      </c>
      <c r="C15" s="16" t="s">
        <v>84</v>
      </c>
      <c r="D15" s="17">
        <v>67</v>
      </c>
      <c r="E15" s="17"/>
      <c r="F15" s="41">
        <f>ROUND(D15*E15,2)</f>
        <v>0</v>
      </c>
      <c r="G15" s="46">
        <v>5.5E-2</v>
      </c>
      <c r="ZY15" t="s">
        <v>85</v>
      </c>
      <c r="ZZ15" s="11" t="s">
        <v>86</v>
      </c>
    </row>
    <row r="16" spans="1:702" ht="7.5" customHeight="1" x14ac:dyDescent="0.25">
      <c r="A16" s="33"/>
      <c r="B16" s="15"/>
      <c r="C16" s="16"/>
      <c r="D16" s="17"/>
      <c r="E16" s="17"/>
      <c r="F16" s="41"/>
      <c r="G16" s="44"/>
      <c r="ZZ16" s="11"/>
    </row>
    <row r="17" spans="1:702" ht="48" x14ac:dyDescent="0.25">
      <c r="A17" s="33"/>
      <c r="B17" s="34" t="s">
        <v>113</v>
      </c>
      <c r="C17" s="16"/>
      <c r="D17" s="17"/>
      <c r="E17" s="17"/>
      <c r="F17" s="41"/>
      <c r="G17" s="44"/>
      <c r="ZZ17" s="11"/>
    </row>
    <row r="18" spans="1:702" x14ac:dyDescent="0.25">
      <c r="A18" s="18"/>
      <c r="B18" s="19"/>
      <c r="C18" s="9"/>
      <c r="D18" s="9"/>
      <c r="E18" s="9"/>
      <c r="F18" s="42"/>
      <c r="G18" s="44"/>
    </row>
    <row r="19" spans="1:702" ht="25.5" x14ac:dyDescent="0.25">
      <c r="A19" s="20"/>
      <c r="B19" s="21" t="s">
        <v>87</v>
      </c>
      <c r="C19" s="9"/>
      <c r="D19" s="9"/>
      <c r="E19" s="9"/>
      <c r="F19" s="43">
        <f>SUBTOTAL(109,F13:F18)</f>
        <v>0</v>
      </c>
      <c r="G19" s="10"/>
      <c r="ZY19" t="s">
        <v>88</v>
      </c>
    </row>
    <row r="20" spans="1:702" x14ac:dyDescent="0.25">
      <c r="A20" s="18"/>
      <c r="B20" s="19"/>
      <c r="C20" s="9"/>
      <c r="D20" s="9"/>
      <c r="E20" s="9"/>
      <c r="F20" s="39"/>
      <c r="G20" s="44"/>
    </row>
    <row r="21" spans="1:702" x14ac:dyDescent="0.25">
      <c r="A21" s="8" t="s">
        <v>89</v>
      </c>
      <c r="B21" s="12" t="s">
        <v>90</v>
      </c>
      <c r="C21" s="9"/>
      <c r="D21" s="9"/>
      <c r="E21" s="9"/>
      <c r="F21" s="40"/>
      <c r="G21" s="44"/>
      <c r="ZY21" t="s">
        <v>91</v>
      </c>
      <c r="ZZ21" s="11"/>
    </row>
    <row r="22" spans="1:702" ht="25.5" x14ac:dyDescent="0.25">
      <c r="A22" s="8" t="s">
        <v>92</v>
      </c>
      <c r="B22" s="13" t="s">
        <v>93</v>
      </c>
      <c r="C22" s="9"/>
      <c r="D22" s="9"/>
      <c r="E22" s="9"/>
      <c r="F22" s="40"/>
      <c r="G22" s="44"/>
      <c r="ZY22" t="s">
        <v>94</v>
      </c>
      <c r="ZZ22" s="11"/>
    </row>
    <row r="23" spans="1:702" x14ac:dyDescent="0.25">
      <c r="A23" s="32"/>
      <c r="B23" s="13"/>
      <c r="C23" s="9"/>
      <c r="D23" s="9"/>
      <c r="E23" s="9"/>
      <c r="F23" s="40"/>
      <c r="G23" s="44"/>
      <c r="ZZ23" s="11"/>
    </row>
    <row r="24" spans="1:702" ht="36" x14ac:dyDescent="0.25">
      <c r="A24" s="14" t="s">
        <v>95</v>
      </c>
      <c r="B24" s="15" t="s">
        <v>96</v>
      </c>
      <c r="C24" s="16" t="s">
        <v>97</v>
      </c>
      <c r="D24" s="23"/>
      <c r="E24" s="17"/>
      <c r="F24" s="41">
        <f>ROUND(D24*E24,2)</f>
        <v>0</v>
      </c>
      <c r="G24" s="47">
        <v>0.1</v>
      </c>
      <c r="ZY24" t="s">
        <v>98</v>
      </c>
      <c r="ZZ24" s="11" t="s">
        <v>99</v>
      </c>
    </row>
    <row r="25" spans="1:702" x14ac:dyDescent="0.25">
      <c r="A25" s="33"/>
      <c r="B25" s="15"/>
      <c r="C25" s="16"/>
      <c r="D25" s="23"/>
      <c r="E25" s="17"/>
      <c r="F25" s="41"/>
      <c r="G25" s="44"/>
      <c r="ZZ25" s="11"/>
    </row>
    <row r="26" spans="1:702" ht="24" x14ac:dyDescent="0.25">
      <c r="A26" s="14" t="s">
        <v>100</v>
      </c>
      <c r="B26" s="15" t="s">
        <v>101</v>
      </c>
      <c r="C26" s="16" t="s">
        <v>102</v>
      </c>
      <c r="D26" s="24"/>
      <c r="E26" s="17"/>
      <c r="F26" s="41">
        <f>ROUND(D26*E26,2)</f>
        <v>0</v>
      </c>
      <c r="G26" s="47">
        <v>0.1</v>
      </c>
      <c r="ZY26" t="s">
        <v>103</v>
      </c>
      <c r="ZZ26" s="11" t="s">
        <v>104</v>
      </c>
    </row>
    <row r="27" spans="1:702" x14ac:dyDescent="0.25">
      <c r="A27" s="18"/>
      <c r="B27" s="19"/>
      <c r="C27" s="9"/>
      <c r="D27" s="9"/>
      <c r="E27" s="9"/>
      <c r="F27" s="42"/>
      <c r="G27" s="44"/>
    </row>
    <row r="28" spans="1:702" ht="38.25" x14ac:dyDescent="0.25">
      <c r="A28" s="20"/>
      <c r="B28" s="21" t="s">
        <v>105</v>
      </c>
      <c r="C28" s="9"/>
      <c r="D28" s="9"/>
      <c r="E28" s="9"/>
      <c r="F28" s="43">
        <f>SUBTOTAL(109,F24:F27)</f>
        <v>0</v>
      </c>
      <c r="G28" s="10"/>
      <c r="ZY28" t="s">
        <v>106</v>
      </c>
    </row>
    <row r="29" spans="1:702" x14ac:dyDescent="0.25">
      <c r="A29" s="18"/>
      <c r="B29" s="19"/>
      <c r="C29" s="9"/>
      <c r="D29" s="9"/>
      <c r="E29" s="9"/>
      <c r="F29" s="39"/>
      <c r="G29" s="44"/>
    </row>
    <row r="30" spans="1:702" x14ac:dyDescent="0.25">
      <c r="A30" s="25"/>
      <c r="B30" s="26"/>
      <c r="C30" s="27"/>
      <c r="D30" s="27"/>
      <c r="E30" s="27"/>
      <c r="F30" s="42"/>
      <c r="G30" s="48"/>
    </row>
    <row r="31" spans="1:702" x14ac:dyDescent="0.25">
      <c r="A31" s="28"/>
      <c r="B31" s="28"/>
      <c r="C31" s="28"/>
      <c r="D31" s="28"/>
      <c r="E31" s="28"/>
      <c r="F31" s="28"/>
    </row>
    <row r="32" spans="1:702" x14ac:dyDescent="0.25">
      <c r="B32" s="29" t="s">
        <v>107</v>
      </c>
      <c r="D32" t="s">
        <v>112</v>
      </c>
      <c r="F32" s="30">
        <f>SUBTOTAL(109,F4:F30)</f>
        <v>0</v>
      </c>
      <c r="ZY32" t="s">
        <v>108</v>
      </c>
    </row>
    <row r="33" spans="1:701" x14ac:dyDescent="0.25">
      <c r="A33" s="31">
        <v>5.5</v>
      </c>
      <c r="B33" s="29" t="str">
        <f>CONCATENATE("Montant TVA (",A33,"%)")</f>
        <v>Montant TVA (5,5%)</v>
      </c>
      <c r="D33" t="s">
        <v>112</v>
      </c>
      <c r="F33" s="30">
        <f>((F15)*A33)/100</f>
        <v>0</v>
      </c>
      <c r="ZY33" t="s">
        <v>109</v>
      </c>
    </row>
    <row r="34" spans="1:701" x14ac:dyDescent="0.25">
      <c r="A34" s="31">
        <v>10</v>
      </c>
      <c r="B34" s="29" t="str">
        <f>CONCATENATE("Montant TVA (",A34,"%)")</f>
        <v>Montant TVA (10%)</v>
      </c>
      <c r="D34" t="s">
        <v>112</v>
      </c>
      <c r="F34" s="30">
        <f>((F7+F24+F26)*A34)/100</f>
        <v>0</v>
      </c>
    </row>
    <row r="35" spans="1:701" x14ac:dyDescent="0.25">
      <c r="B35" s="29" t="s">
        <v>110</v>
      </c>
      <c r="D35" t="s">
        <v>112</v>
      </c>
      <c r="F35" s="30">
        <f>F32+F33+F34</f>
        <v>0</v>
      </c>
      <c r="ZY35" t="s">
        <v>111</v>
      </c>
    </row>
    <row r="36" spans="1:701" x14ac:dyDescent="0.25">
      <c r="F36" s="30"/>
    </row>
    <row r="37" spans="1:701" x14ac:dyDescent="0.25">
      <c r="F37" s="30"/>
    </row>
  </sheetData>
  <mergeCells count="1">
    <mergeCell ref="A1:F1"/>
  </mergeCells>
  <printOptions horizontalCentered="1"/>
  <pageMargins left="0" right="0" top="0.42" bottom="0.42" header="0.76" footer="0.76"/>
  <pageSetup paperSize="9" scale="9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N°03 Page de garde</vt:lpstr>
      <vt:lpstr>Lot N°03 ISOLATION DES COMBLES</vt:lpstr>
      <vt:lpstr>Lot N°03 Travaux optionnels su</vt:lpstr>
      <vt:lpstr>'Lot N°03 ISOLATION DES COMBLES'!Impression_des_titres</vt:lpstr>
      <vt:lpstr>'Lot N°03 Travaux optionnels su'!Impression_des_titres</vt:lpstr>
      <vt:lpstr>'Lot N°03 ISOLATION DES COMBLES'!Zone_d_impression</vt:lpstr>
      <vt:lpstr>'Lot N°03 Travaux optionnels su'!Zone_d_impression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</dc:creator>
  <cp:lastModifiedBy>Christophe</cp:lastModifiedBy>
  <cp:lastPrinted>2024-08-30T07:50:02Z</cp:lastPrinted>
  <dcterms:created xsi:type="dcterms:W3CDTF">2024-06-04T12:41:12Z</dcterms:created>
  <dcterms:modified xsi:type="dcterms:W3CDTF">2024-08-30T07:50:06Z</dcterms:modified>
</cp:coreProperties>
</file>