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dia/image1.bin" ContentType="image/jpg"/>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Z:\ETUDES\MICKAEL\1 - Dossier Etudes\995-2023 - REHA 21 LOGTS - LES PAQUERETTES - CHANTONNAY\4. DCE\ECONOMISTE\Dossier info n° 2\DPGF\"/>
    </mc:Choice>
  </mc:AlternateContent>
  <xr:revisionPtr revIDLastSave="0" documentId="13_ncr:1_{DE907832-3034-4075-9C64-D586242C4CE9}" xr6:coauthVersionLast="47" xr6:coauthVersionMax="47" xr10:uidLastSave="{00000000-0000-0000-0000-000000000000}"/>
  <bookViews>
    <workbookView xWindow="28680" yWindow="-120" windowWidth="29040" windowHeight="15720" xr2:uid="{00000000-000D-0000-FFFF-FFFF00000000}"/>
  </bookViews>
  <sheets>
    <sheet name="Lot N°05 Page de garde" sheetId="1" r:id="rId1"/>
    <sheet name="Lot N°05 PEINTURE - SOL SOUPLE" sheetId="2" r:id="rId2"/>
    <sheet name="Lot N°05 Travaux optionnels su" sheetId="3" r:id="rId3"/>
  </sheets>
  <definedNames>
    <definedName name="_xlnm.Print_Titles" localSheetId="1">'Lot N°05 PEINTURE - SOL SOUPLE'!$1:$2</definedName>
    <definedName name="_xlnm.Print_Titles" localSheetId="2">'Lot N°05 Travaux optionnels su'!$1:$2</definedName>
    <definedName name="_xlnm.Print_Area" localSheetId="1">'Lot N°05 PEINTURE - SOL SOUPLE'!$A$1:$F$118</definedName>
    <definedName name="_xlnm.Print_Area" localSheetId="2">'Lot N°05 Travaux optionnels su'!$A$1:$F$66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5" i="2" l="1"/>
  <c r="F8" i="2" l="1"/>
  <c r="F10" i="2" s="1"/>
  <c r="F15" i="2"/>
  <c r="F17" i="2" s="1"/>
  <c r="F24" i="2"/>
  <c r="F26" i="2" s="1"/>
  <c r="F32" i="2"/>
  <c r="F34" i="2"/>
  <c r="F38" i="2"/>
  <c r="F44" i="2"/>
  <c r="F46" i="2"/>
  <c r="F48" i="2"/>
  <c r="F50" i="2"/>
  <c r="F52" i="2"/>
  <c r="F60" i="2"/>
  <c r="F64" i="2"/>
  <c r="F68" i="2"/>
  <c r="F70" i="2"/>
  <c r="F72" i="2"/>
  <c r="F74" i="2"/>
  <c r="F76" i="2"/>
  <c r="F78" i="2"/>
  <c r="F82" i="2"/>
  <c r="F86" i="2"/>
  <c r="F93" i="2"/>
  <c r="F95" i="2" s="1"/>
  <c r="F100" i="2"/>
  <c r="F102" i="2" s="1"/>
  <c r="F107" i="2"/>
  <c r="F109" i="2"/>
  <c r="B116" i="2"/>
  <c r="F8" i="3"/>
  <c r="F11" i="3"/>
  <c r="F17" i="3"/>
  <c r="F19" i="3"/>
  <c r="F27" i="3"/>
  <c r="F29" i="3"/>
  <c r="F31" i="3"/>
  <c r="F35" i="3"/>
  <c r="F42" i="3"/>
  <c r="F44" i="3" s="1"/>
  <c r="F49" i="3"/>
  <c r="F51" i="3" s="1"/>
  <c r="F56" i="3"/>
  <c r="F58" i="3"/>
  <c r="B64" i="3"/>
  <c r="F63" i="3" l="1"/>
  <c r="F21" i="3"/>
  <c r="F13" i="3"/>
  <c r="F37" i="3"/>
  <c r="F60" i="3"/>
  <c r="F111" i="2"/>
  <c r="F54" i="2"/>
  <c r="F88" i="2"/>
  <c r="F40" i="2"/>
  <c r="F64" i="3" l="1"/>
  <c r="F65" i="3" s="1"/>
  <c r="F116" i="2"/>
  <c r="F117" i="2" s="1"/>
</calcChain>
</file>

<file path=xl/sharedStrings.xml><?xml version="1.0" encoding="utf-8"?>
<sst xmlns="http://schemas.openxmlformats.org/spreadsheetml/2006/main" count="365" uniqueCount="360">
  <si>
    <t>LIBELLE</t>
  </si>
  <si>
    <t>U</t>
  </si>
  <si>
    <t>Quantité</t>
  </si>
  <si>
    <t>P.U.</t>
  </si>
  <si>
    <t>Montant</t>
  </si>
  <si>
    <t>2</t>
  </si>
  <si>
    <t>TERRAIN</t>
  </si>
  <si>
    <t>CH3</t>
  </si>
  <si>
    <t>2.1</t>
  </si>
  <si>
    <t>INSTALLATION DE CHANTIER</t>
  </si>
  <si>
    <t>CH4</t>
  </si>
  <si>
    <t>2.1.1</t>
  </si>
  <si>
    <t>Accès, Clôtures, Engins de levage, Bureau de chantier, etc...</t>
  </si>
  <si>
    <t>CH5</t>
  </si>
  <si>
    <t xml:space="preserve">2.1.1 1 </t>
  </si>
  <si>
    <t>L’installation et la protection du chantier comprendront tous les travaux énumérés ci-après, à inclure dans l’offre du présent lot y compris les demandes complémentaires (suivant coordination de sécurité).</t>
  </si>
  <si>
    <t>Ens</t>
  </si>
  <si>
    <t>ART</t>
  </si>
  <si>
    <t>007-A380</t>
  </si>
  <si>
    <t>Total INSTALLATION DE CHANTIER</t>
  </si>
  <si>
    <t>STOT</t>
  </si>
  <si>
    <t>2.2</t>
  </si>
  <si>
    <t>PREPARATION DU TERRAIN OU DES LIEUX</t>
  </si>
  <si>
    <t>CH4</t>
  </si>
  <si>
    <t>2.2.1</t>
  </si>
  <si>
    <t>Constat des lieux</t>
  </si>
  <si>
    <t>CH5</t>
  </si>
  <si>
    <t xml:space="preserve">2.2.1 1 </t>
  </si>
  <si>
    <t>Frais d'établissement d'un constat des lieux avec le Maître d’Ouvrage, l'entreprise adjudicataire du présent lot et le coordonnateur de chantier.</t>
  </si>
  <si>
    <t>Ens</t>
  </si>
  <si>
    <t>ART</t>
  </si>
  <si>
    <t>002-A700</t>
  </si>
  <si>
    <t>Total PREPARATION DU TERRAIN OU DES LIEUX</t>
  </si>
  <si>
    <t>STOT</t>
  </si>
  <si>
    <t>3</t>
  </si>
  <si>
    <t>TRAVAUX SUR EXISTANT</t>
  </si>
  <si>
    <t>CH3</t>
  </si>
  <si>
    <t>3.1</t>
  </si>
  <si>
    <t>Démolition de Bâtiments</t>
  </si>
  <si>
    <t>CH4</t>
  </si>
  <si>
    <t>3.1.1</t>
  </si>
  <si>
    <t>Démolition intérieure</t>
  </si>
  <si>
    <t>CH5</t>
  </si>
  <si>
    <t>3.1.1.1</t>
  </si>
  <si>
    <t>De revêtements de sol, plinthes, ...</t>
  </si>
  <si>
    <t>CH6</t>
  </si>
  <si>
    <t xml:space="preserve">3.1.1.1 1 </t>
  </si>
  <si>
    <t>Dépose de tapis encastré
Dimensions : à voir sur place</t>
  </si>
  <si>
    <t>U</t>
  </si>
  <si>
    <t>ART</t>
  </si>
  <si>
    <t>009-A290</t>
  </si>
  <si>
    <t>Total Démolition de Bâtiments</t>
  </si>
  <si>
    <t>STOT</t>
  </si>
  <si>
    <t>4</t>
  </si>
  <si>
    <t>OUVRAGES HORIZONTAUX</t>
  </si>
  <si>
    <t>CH3</t>
  </si>
  <si>
    <t>4.1</t>
  </si>
  <si>
    <t>SOLS</t>
  </si>
  <si>
    <t>CH4</t>
  </si>
  <si>
    <t>4.1.1</t>
  </si>
  <si>
    <t>Supports intermédiaires</t>
  </si>
  <si>
    <t>CH5</t>
  </si>
  <si>
    <t xml:space="preserve">4.1.1 1 </t>
  </si>
  <si>
    <t>Mortier de dressage des sols sur support existant pour rattrapage de niveau
Support : chape existante
Epaisseur réalisable de 1 à 50 mm</t>
  </si>
  <si>
    <t>m²</t>
  </si>
  <si>
    <t>ART</t>
  </si>
  <si>
    <t>004-D864</t>
  </si>
  <si>
    <t xml:space="preserve">4.1.1 2 </t>
  </si>
  <si>
    <t>Sous couche d’interposition
Marque à proposer par l’entreprise</t>
  </si>
  <si>
    <t>m²</t>
  </si>
  <si>
    <t>ART</t>
  </si>
  <si>
    <t>004-F614</t>
  </si>
  <si>
    <t>4.1.2</t>
  </si>
  <si>
    <t>Revêtements de sol PVC</t>
  </si>
  <si>
    <t>CH5</t>
  </si>
  <si>
    <t xml:space="preserve">4.1.2 1 </t>
  </si>
  <si>
    <t>Revêtements de sols PVC compact hétérogène en lés de 2.00 ml 
Type et marque à proposer par l'entreprise
Classement : U3 - P3 - E 2/3 - C2
Épaisseur : 2.00 mm
Couche d'usure : 0.65 mm 
Poinçonnement rémanent : 0.03 mm ( valeur moyenne mesurée )
Résistance à l’abrasion : Groupe T
Efficacité acoustique aux bruits d'impact : 8 dB
Réaction au feu : Bfl-s1
Résistance au glissement : R9 ou R10 en fonction du décor choisi
Garantie : 10 ans 
Coloris : Au choix du maître d’ouvrage dans la gamme du fabricant</t>
  </si>
  <si>
    <t>m²</t>
  </si>
  <si>
    <t>ART</t>
  </si>
  <si>
    <t>004-C825</t>
  </si>
  <si>
    <t>Total SOLS</t>
  </si>
  <si>
    <t>STOT</t>
  </si>
  <si>
    <t>4.2</t>
  </si>
  <si>
    <t>OUVRAGES DIVERS - ELEMENTS SPECIAUX</t>
  </si>
  <si>
    <t>CH4</t>
  </si>
  <si>
    <t xml:space="preserve">4.2 1 </t>
  </si>
  <si>
    <t>Plinthes PVC semi-rigide
Hauteur souhaitée : suivant emprise des anciennes plinthes
Coloris : Au choix du maître d’ouvrage dans la gamme du fabricant.</t>
  </si>
  <si>
    <t>ml</t>
  </si>
  <si>
    <t>ART</t>
  </si>
  <si>
    <t>015-E441</t>
  </si>
  <si>
    <t xml:space="preserve">4.2 2 </t>
  </si>
  <si>
    <t>Bandes de seuils en aluminium fixée mécaniquement
Largeur : 30 mm minimum - Longueur approprié au passage</t>
  </si>
  <si>
    <t>ml</t>
  </si>
  <si>
    <t>ART</t>
  </si>
  <si>
    <t>004-F615</t>
  </si>
  <si>
    <t xml:space="preserve">4.2 3 </t>
  </si>
  <si>
    <t>Fourniture et pose avec soins de butée de porte en aluminium anodisé avec large ruban amortisseur et capuchon cache vis
Type et marque à proposer par l'entreprise</t>
  </si>
  <si>
    <t>U</t>
  </si>
  <si>
    <t>ART</t>
  </si>
  <si>
    <t>015-E440</t>
  </si>
  <si>
    <t xml:space="preserve">4.2 4 </t>
  </si>
  <si>
    <t>Profilé de finition de rive en aluminium fixé mécaniquement
Section et développé : suivant nécessité</t>
  </si>
  <si>
    <t>ml</t>
  </si>
  <si>
    <t>ART</t>
  </si>
  <si>
    <t>002-B978</t>
  </si>
  <si>
    <t xml:space="preserve">4.2 5 </t>
  </si>
  <si>
    <t>Tapis d’accueil pour l'intérieur en pose libre sans encadrement.
Dimensions 0,85 x 0,75 m 
Epaisseur totale : 10 mm env.
Coloris au choix de l'Architecte dans la gamme du fabricant.</t>
  </si>
  <si>
    <t>U</t>
  </si>
  <si>
    <t>ART</t>
  </si>
  <si>
    <t>004-B318</t>
  </si>
  <si>
    <t>Total OUVRAGES DIVERS - ELEMENTS SPECIAUX</t>
  </si>
  <si>
    <t>STOT</t>
  </si>
  <si>
    <t>5</t>
  </si>
  <si>
    <t>PARACHEVEMENTS</t>
  </si>
  <si>
    <t>CH3</t>
  </si>
  <si>
    <t>5.1</t>
  </si>
  <si>
    <t>TRAITEMENT ET FINITION DES PAREMENTS INTERIEURS</t>
  </si>
  <si>
    <t>CH4</t>
  </si>
  <si>
    <t>5.1.1</t>
  </si>
  <si>
    <t>Ouvrages intérieurs de maçonnerie et plâtre (horizontaux)</t>
  </si>
  <si>
    <t>CH5</t>
  </si>
  <si>
    <t xml:space="preserve">5.1.1 1 </t>
  </si>
  <si>
    <t>Peinture laqué acrylique satinée en phase aqueuse avec impression à base de résines alkydes et acryliques
Support : Sur plafonds plâtre existants déjà peints
Aspect : Satiné tendu
Tous travaux de finition A et B (travaux courants)</t>
  </si>
  <si>
    <t>m²</t>
  </si>
  <si>
    <t>ART</t>
  </si>
  <si>
    <t>009-E762</t>
  </si>
  <si>
    <t>5.1.2</t>
  </si>
  <si>
    <t>Ouvrages intérieurs de maçonnerie et plâtrerie (verticaux )</t>
  </si>
  <si>
    <t>CH5</t>
  </si>
  <si>
    <t xml:space="preserve">5.1.2 1 </t>
  </si>
  <si>
    <t>Peinture laqué acrylique satinée en phase aqueuse avec impression à base de résines alkydes et acryliques
Support : Sur parois plâtre existantes déjà peintes
Aspect : Satiné tendu
Tous travaux de finition A et B (travaux courants)</t>
  </si>
  <si>
    <t>m²</t>
  </si>
  <si>
    <t>ART</t>
  </si>
  <si>
    <t>015-E443</t>
  </si>
  <si>
    <t>5.1.3</t>
  </si>
  <si>
    <t>Ouvrages intérieurs bois, finition à peindre</t>
  </si>
  <si>
    <t>CH5</t>
  </si>
  <si>
    <t xml:space="preserve">5.1.3 1 </t>
  </si>
  <si>
    <t>Peinture laqué acrylique satinée en phase aqueuse avec impression à base de résines alkydes et acryliques
Support : Éléments bois existants ou neufs suivant les cas
Aspect : Satiné tendu
Tous travaux de finition A et B (travaux courants)</t>
  </si>
  <si>
    <t>ART</t>
  </si>
  <si>
    <t>004-D108</t>
  </si>
  <si>
    <t xml:space="preserve">5.1.3 2 </t>
  </si>
  <si>
    <t>Sur menuiseries existantes (huisserie, chants)</t>
  </si>
  <si>
    <t>m²</t>
  </si>
  <si>
    <t>ART</t>
  </si>
  <si>
    <t>016-A790</t>
  </si>
  <si>
    <t xml:space="preserve">5.1.3 3 </t>
  </si>
  <si>
    <t>Sur menuiseries neuves (huisserie, chants)</t>
  </si>
  <si>
    <t>m²</t>
  </si>
  <si>
    <t>ART</t>
  </si>
  <si>
    <t>012-D100</t>
  </si>
  <si>
    <t xml:space="preserve">5.1.3 4 </t>
  </si>
  <si>
    <t>Sur plinthes en bois existantes</t>
  </si>
  <si>
    <t>ml</t>
  </si>
  <si>
    <t>ART</t>
  </si>
  <si>
    <t>012-D102</t>
  </si>
  <si>
    <t xml:space="preserve">5.1.3 5 </t>
  </si>
  <si>
    <t>Sur plinthes en bois neuves</t>
  </si>
  <si>
    <t>ml</t>
  </si>
  <si>
    <t>ART</t>
  </si>
  <si>
    <t>012-D101</t>
  </si>
  <si>
    <t xml:space="preserve">5.1.3 6 </t>
  </si>
  <si>
    <t>Su plafond en lambris bois existant</t>
  </si>
  <si>
    <t>m²</t>
  </si>
  <si>
    <t>ART</t>
  </si>
  <si>
    <t>012-D103</t>
  </si>
  <si>
    <t>5.1.4</t>
  </si>
  <si>
    <t>CH5</t>
  </si>
  <si>
    <t xml:space="preserve">5.1.4 1 </t>
  </si>
  <si>
    <t>Peinture laqué acrylique satinée en phase aqueuse avec impression à base de primaire d'accrochage à base de copolymères acryliques en dispersion aqueuse
Support : canalisation cuivre, PVC neuve ou existante
Aspect : Satiné tendu
Tous travaux de finition A et B (travaux courants)</t>
  </si>
  <si>
    <t>Ft</t>
  </si>
  <si>
    <t>ART</t>
  </si>
  <si>
    <t>009-E776</t>
  </si>
  <si>
    <t>5.1.5</t>
  </si>
  <si>
    <t>Divers</t>
  </si>
  <si>
    <t>CH5</t>
  </si>
  <si>
    <t xml:space="preserve">5.1.5 1 </t>
  </si>
  <si>
    <t>Travaux de raccordements, rebouchage, calfeutrement (murs, plafonds, cloisons, …) suites aux différents travaux de démolition, de remise aux normes électriques, de remplacement des bouches d’entrée d’air et détalonnage des portes.
Sur support existant divers (briques, maçonnerie, plâtre, enduits, ouvrages en bois, etc..)</t>
  </si>
  <si>
    <t>Ft</t>
  </si>
  <si>
    <t>ART</t>
  </si>
  <si>
    <t>012-A243</t>
  </si>
  <si>
    <t>Total TRAITEMENT ET FINITION DES PAREMENTS INTERIEURS</t>
  </si>
  <si>
    <t>STOT</t>
  </si>
  <si>
    <t>6</t>
  </si>
  <si>
    <t>DEPLACEMENT MOBILIERS</t>
  </si>
  <si>
    <t>CH3</t>
  </si>
  <si>
    <t>6.1</t>
  </si>
  <si>
    <t>MOBILIERS ET ELECTROMENAGERS</t>
  </si>
  <si>
    <t>CH4</t>
  </si>
  <si>
    <t xml:space="preserve">6.1 1 </t>
  </si>
  <si>
    <t>Déplacement du mobilier vide et de l'électroménager</t>
  </si>
  <si>
    <t>Ens</t>
  </si>
  <si>
    <t>ART</t>
  </si>
  <si>
    <t>015-E454</t>
  </si>
  <si>
    <t>Total MOBILIERS ET ELECTROMENAGERS</t>
  </si>
  <si>
    <t>STOT</t>
  </si>
  <si>
    <t>7</t>
  </si>
  <si>
    <t>NETTOYAGE</t>
  </si>
  <si>
    <t>CH3</t>
  </si>
  <si>
    <t>7.1</t>
  </si>
  <si>
    <t>NETTOYAGE DE FIN DE CHANTIER</t>
  </si>
  <si>
    <t>CH4</t>
  </si>
  <si>
    <t xml:space="preserve">7.1 1 </t>
  </si>
  <si>
    <t>Nettoyage général de livraison avec matériel et emploi de produits appropriés</t>
  </si>
  <si>
    <t>Ens</t>
  </si>
  <si>
    <t>ART</t>
  </si>
  <si>
    <t>014-A429</t>
  </si>
  <si>
    <t>Total NETTOYAGE DE FIN DE CHANTIER</t>
  </si>
  <si>
    <t>STOT</t>
  </si>
  <si>
    <t>8</t>
  </si>
  <si>
    <t>GESTION DES DECHETS</t>
  </si>
  <si>
    <t>CH3</t>
  </si>
  <si>
    <t>8.1</t>
  </si>
  <si>
    <t>Décret n° 2020-1817 du 29 décembre 2020 ( Loi Anti-gaspillage économie circulaire AGEC )</t>
  </si>
  <si>
    <t>CH4</t>
  </si>
  <si>
    <t xml:space="preserve">8.1 1 </t>
  </si>
  <si>
    <t>Estimation de la quantité totale de déchets qui seront générés par l’entreprise de travaux durant le chantier
Préciser le volume de déchets envisagés (estimation).</t>
  </si>
  <si>
    <t>kg</t>
  </si>
  <si>
    <t>ART</t>
  </si>
  <si>
    <t>015-E362</t>
  </si>
  <si>
    <t xml:space="preserve">8.1 2 </t>
  </si>
  <si>
    <t>Une estimation des coûts associés aux modalités de gestion et d’enlèvement de ces déchets.</t>
  </si>
  <si>
    <t>FOR</t>
  </si>
  <si>
    <t>ART</t>
  </si>
  <si>
    <t>015-E363</t>
  </si>
  <si>
    <t>Total Décret n° 2020-1817 du 29 décembre 2020 ( Loi Anti-gaspillage économie circulaire AGEC )</t>
  </si>
  <si>
    <t>STOT</t>
  </si>
  <si>
    <t>Montant HT du Lot N°05 PEINTURE - SOL SOUPLE</t>
  </si>
  <si>
    <t>TOTHT</t>
  </si>
  <si>
    <t>TVA</t>
  </si>
  <si>
    <t>Montant TTC</t>
  </si>
  <si>
    <t>TOTTTC</t>
  </si>
  <si>
    <t>LIBELLE</t>
  </si>
  <si>
    <t>U</t>
  </si>
  <si>
    <t>Quantité</t>
  </si>
  <si>
    <t>P.U.</t>
  </si>
  <si>
    <t>Montant</t>
  </si>
  <si>
    <t>9</t>
  </si>
  <si>
    <t>OUVRAGES HORIZONTAUX</t>
  </si>
  <si>
    <t>CH3</t>
  </si>
  <si>
    <t>9.1</t>
  </si>
  <si>
    <t>SOLS</t>
  </si>
  <si>
    <t>CH4</t>
  </si>
  <si>
    <t>9.1.1</t>
  </si>
  <si>
    <t>Supports intermédiaires</t>
  </si>
  <si>
    <t>CH5</t>
  </si>
  <si>
    <t xml:space="preserve">9.1.1 1 </t>
  </si>
  <si>
    <t>Sous couche d’interposition
Marque à proposer par l’entreprise</t>
  </si>
  <si>
    <t>m²</t>
  </si>
  <si>
    <t>ART</t>
  </si>
  <si>
    <t>004-F614</t>
  </si>
  <si>
    <t>9.1.2</t>
  </si>
  <si>
    <t>Revêtements de sol PVC</t>
  </si>
  <si>
    <t>CH5</t>
  </si>
  <si>
    <t xml:space="preserve">9.1.2 1 </t>
  </si>
  <si>
    <t>Revêtements de sols PVC compact hétérogène en lés de 2.00 ml 
Type et marque à proposer par l'entreprise
Classement : U3 - P3 - E 2/3 - C2
Épaisseur : 2.00 mm
Couche d'usure : 0.65 mm 
Poinçonnement rémanent : 0.03 mm ( valeur moyenne mesurée )
Résistance à l’abrasion : Groupe T
Efficacité acoustique aux bruits d'impact : 8 dB
Réaction au feu : Bfl-s1
Résistance au glissement : R9 ou R10 en fonction du décor choisi
Garantie : 10 ans 
Coloris : Au choix du maître d’ouvrage dans la gamme du fabricant</t>
  </si>
  <si>
    <t>m²</t>
  </si>
  <si>
    <t>ART</t>
  </si>
  <si>
    <t>004-C825</t>
  </si>
  <si>
    <t>Total SOLS</t>
  </si>
  <si>
    <t>STOT</t>
  </si>
  <si>
    <t>9.2</t>
  </si>
  <si>
    <t>OUVRAGES DIVERS - ELEMENTS SPECIAUX</t>
  </si>
  <si>
    <t>CH4</t>
  </si>
  <si>
    <t xml:space="preserve">9.2 1 </t>
  </si>
  <si>
    <t>Bandes de seuils en aluminium fixée mécaniquement
Largeur : 30 mm minimum - Longueur approprié au passage</t>
  </si>
  <si>
    <t>ml</t>
  </si>
  <si>
    <t>ART</t>
  </si>
  <si>
    <t>004-F615</t>
  </si>
  <si>
    <t xml:space="preserve">9.2 2 </t>
  </si>
  <si>
    <t>Fourniture et pose avec soins de butée de porte en aluminium anodisé avec large ruban amortisseur et capuchon cache vis
Type et marque à proposer par l'entreprise</t>
  </si>
  <si>
    <t>U</t>
  </si>
  <si>
    <t>ART</t>
  </si>
  <si>
    <t>015-E440</t>
  </si>
  <si>
    <t>Total OUVRAGES DIVERS - ELEMENTS SPECIAUX</t>
  </si>
  <si>
    <t>STOT</t>
  </si>
  <si>
    <t>10</t>
  </si>
  <si>
    <t>PARACHEVEMENTS</t>
  </si>
  <si>
    <t>CH3</t>
  </si>
  <si>
    <t>10.1</t>
  </si>
  <si>
    <t>TRAITEMENT ET FINITION DES PAREMENTS INTERIEURS</t>
  </si>
  <si>
    <t>CH4</t>
  </si>
  <si>
    <t>10.1.1</t>
  </si>
  <si>
    <t>Ouvrages intérieurs bois, finition à peindre</t>
  </si>
  <si>
    <t>CH5</t>
  </si>
  <si>
    <t xml:space="preserve">10.1.1 1 </t>
  </si>
  <si>
    <t>Peinture laqué acrylique satinée en phase aqueuse avec impression à base de résines alkydes et acryliques
Support : Éléments bois existants ou neufs suivant les cas
Aspect : Satiné tendu
Tous travaux de finition A et B (travaux courants)</t>
  </si>
  <si>
    <t>ART</t>
  </si>
  <si>
    <t>004-D108</t>
  </si>
  <si>
    <t xml:space="preserve">10.1.1 2 </t>
  </si>
  <si>
    <t>Sur menuiseries neuves (huisserie, chants)</t>
  </si>
  <si>
    <t>m²</t>
  </si>
  <si>
    <t>ART</t>
  </si>
  <si>
    <t>012-D100</t>
  </si>
  <si>
    <t xml:space="preserve">10.1.1 3 </t>
  </si>
  <si>
    <t>Su plafond en lambris bois existant</t>
  </si>
  <si>
    <t>m²</t>
  </si>
  <si>
    <t>ART</t>
  </si>
  <si>
    <t>012-D103</t>
  </si>
  <si>
    <t>10.1.2</t>
  </si>
  <si>
    <t>Divers</t>
  </si>
  <si>
    <t>CH5</t>
  </si>
  <si>
    <t xml:space="preserve">10.1.2 1 </t>
  </si>
  <si>
    <t>Travaux de raccordements, rebouchage, calfeutrement (murs, plafonds, cloisons, …) suites aux différents travaux de démolition, de remise aux normes électriques, de remplacement des bouches d’entrée d’air et détalonnage des portes.
Sur support existant divers (briques, maçonnerie, plâtre, enduits, ouvrages en bois, etc..)</t>
  </si>
  <si>
    <t>Ft</t>
  </si>
  <si>
    <t>ART</t>
  </si>
  <si>
    <t>012-A243</t>
  </si>
  <si>
    <t>Total TRAITEMENT ET FINITION DES PAREMENTS INTERIEURS</t>
  </si>
  <si>
    <t>STOT</t>
  </si>
  <si>
    <t>11</t>
  </si>
  <si>
    <t>DEPLACEMENT MOBILIERS</t>
  </si>
  <si>
    <t>CH3</t>
  </si>
  <si>
    <t>11.1</t>
  </si>
  <si>
    <t>MOBILIERS ET ELECTROMENAGERS</t>
  </si>
  <si>
    <t>CH4</t>
  </si>
  <si>
    <t xml:space="preserve">11.1 1 </t>
  </si>
  <si>
    <t>Déplacement du mobilier vide et de l'électroménager</t>
  </si>
  <si>
    <t>Ens</t>
  </si>
  <si>
    <t>ART</t>
  </si>
  <si>
    <t>015-E454</t>
  </si>
  <si>
    <t>Total MOBILIERS ET ELECTROMENAGERS</t>
  </si>
  <si>
    <t>STOT</t>
  </si>
  <si>
    <t>12</t>
  </si>
  <si>
    <t>NETTOYAGE</t>
  </si>
  <si>
    <t>CH3</t>
  </si>
  <si>
    <t>12.1</t>
  </si>
  <si>
    <t>NETTOYAGE DE FIN DE CHANTIER</t>
  </si>
  <si>
    <t>CH4</t>
  </si>
  <si>
    <t xml:space="preserve">12.1 1 </t>
  </si>
  <si>
    <t>Nettoyage général de livraison avec matériel et emploi de produits appropriés</t>
  </si>
  <si>
    <t>Ens</t>
  </si>
  <si>
    <t>ART</t>
  </si>
  <si>
    <t>014-A429</t>
  </si>
  <si>
    <t>Total NETTOYAGE DE FIN DE CHANTIER</t>
  </si>
  <si>
    <t>STOT</t>
  </si>
  <si>
    <t>13</t>
  </si>
  <si>
    <t>GESTION DES DECHETS</t>
  </si>
  <si>
    <t>CH3</t>
  </si>
  <si>
    <t>13.1</t>
  </si>
  <si>
    <t>Décret n° 2020-1817 du 29 décembre 2020 ( Loi Anti-gaspillage économie circulaire AGEC )</t>
  </si>
  <si>
    <t>CH4</t>
  </si>
  <si>
    <t xml:space="preserve">13.1 1 </t>
  </si>
  <si>
    <t>Estimation de la quantité totale de déchets qui seront générés par l’entreprise de travaux durant le chantier
Préciser le volume de déchets envisagés (estimation).</t>
  </si>
  <si>
    <t>kg</t>
  </si>
  <si>
    <t>ART</t>
  </si>
  <si>
    <t>015-E362</t>
  </si>
  <si>
    <t xml:space="preserve">13.1 2 </t>
  </si>
  <si>
    <t>Une estimation des coûts associés aux modalités de gestion et d’enlèvement de ces déchets.</t>
  </si>
  <si>
    <t>FOR</t>
  </si>
  <si>
    <t>ART</t>
  </si>
  <si>
    <t>015-E363</t>
  </si>
  <si>
    <t>Total Décret n° 2020-1817 du 29 décembre 2020 ( Loi Anti-gaspillage économie circulaire AGEC )</t>
  </si>
  <si>
    <t>STOT</t>
  </si>
  <si>
    <t>Montant HT du Lot N°05 PEINTURE - SOL SOUPLE</t>
  </si>
  <si>
    <t>TOTHT</t>
  </si>
  <si>
    <t>TVA</t>
  </si>
  <si>
    <t>Montant TTC</t>
  </si>
  <si>
    <t>TOTTTC</t>
  </si>
  <si>
    <t>Canalisations, tuyauteries</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</si>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</sst>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0.000;\-#,##0.000;"/>
  </numFmts>
  <fonts count="22" x14ac:knownFonts="1">
    <font>
      <sz val="11"/>
      <color theme="1"/>
      <name val="Calibri"/>
      <family val="2"/>
      <scheme val="minor"/>
    </font>
    <font>
      <sz val="10"/>
      <color rgb="FF000000"/>
      <name val="Arial Narrow"/>
      <family val="1"/>
    </font>
    <font>
      <sz val="10"/>
      <color rgb="FF000000"/>
      <name val="Arial"/>
      <family val="1"/>
    </font>
    <font>
      <b/>
      <sz val="10"/>
      <color rgb="FF0000A3"/>
      <name val="Arial"/>
      <family val="1"/>
    </font>
    <font>
      <sz val="10"/>
      <color rgb="FF000000"/>
      <name val="Arial Rounded MT Bold"/>
      <family val="1"/>
    </font>
    <font>
      <b/>
      <sz val="10"/>
      <color rgb="FF000000"/>
      <name val="Arial"/>
      <family val="1"/>
    </font>
    <font>
      <b/>
      <sz val="10"/>
      <color rgb="FF0000CC"/>
      <name val="Arial"/>
      <family val="1"/>
    </font>
    <font>
      <i/>
      <sz val="10"/>
      <color rgb="FF000000"/>
      <name val="Arial"/>
      <family val="1"/>
    </font>
    <font>
      <sz val="9"/>
      <color rgb="FFFF0000"/>
      <name val="Arial Narrow"/>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0"/>
      <color rgb="FF0000CC"/>
      <name val="Arial Narrow"/>
      <family val="1"/>
    </font>
    <font>
      <sz val="11"/>
      <color rgb="FFFFFFFF"/>
      <name val="Calibri"/>
      <family val="1"/>
    </font>
  </fonts>
  <fills count="3">
    <fill>
      <patternFill patternType="none"/>
    </fill>
    <fill>
      <patternFill patternType="gray125"/>
    </fill>
    <fill>
      <patternFill patternType="solid">
        <fgColor rgb="FFFFFFFF"/>
      </patternFill>
    </fill>
  </fills>
  <borders count="25">
    <border>
      <left/>
      <right/>
      <top/>
      <bottom/>
      <diagonal/>
    </border>
    <border>
      <left style="hair">
        <color rgb="FF000000"/>
      </left>
      <right style="thin">
        <color rgb="FF000000"/>
      </right>
      <top/>
      <bottom style="thin">
        <color rgb="FF000000"/>
      </bottom>
      <diagonal/>
    </border>
    <border>
      <left style="hair">
        <color rgb="FF000000"/>
      </left>
      <right style="hair">
        <color rgb="FF000000"/>
      </right>
      <top/>
      <bottom/>
      <diagonal/>
    </border>
    <border>
      <left style="hair">
        <color rgb="FF000000"/>
      </left>
      <right style="thin">
        <color rgb="FF000000"/>
      </right>
      <top style="thin">
        <color rgb="FF000000"/>
      </top>
      <bottom/>
      <diagonal/>
    </border>
    <border>
      <left/>
      <right style="hair">
        <color rgb="FF000000"/>
      </right>
      <top/>
      <bottom/>
      <diagonal/>
    </border>
    <border>
      <left style="thin">
        <color rgb="FF000000"/>
      </left>
      <right/>
      <top/>
      <bottom/>
      <diagonal/>
    </border>
    <border>
      <left style="thin">
        <color rgb="FF000000"/>
      </left>
      <right/>
      <top/>
      <bottom/>
      <diagonal/>
    </border>
    <border>
      <left style="hair">
        <color rgb="FF000000"/>
      </left>
      <right style="thin">
        <color rgb="FF000000"/>
      </right>
      <top style="thin">
        <color rgb="FF000000"/>
      </top>
      <bottom style="thin">
        <color rgb="FF000000"/>
      </bottom>
      <diagonal/>
    </border>
    <border>
      <left/>
      <right style="hair">
        <color rgb="FF000000"/>
      </right>
      <top/>
      <bottom/>
      <diagonal/>
    </border>
    <border>
      <left style="hair">
        <color rgb="FF000000"/>
      </left>
      <right style="thin">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5"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6" fillId="0" borderId="0" applyFill="0">
      <alignment horizontal="left" vertical="top" wrapText="1" indent="3"/>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cellStyleXfs>
  <cellXfs count="49">
    <xf numFmtId="0" fontId="0" fillId="0" borderId="0" xfId="0"/>
    <xf numFmtId="0" fontId="0" fillId="0" borderId="15" xfId="0" applyBorder="1" applyAlignment="1">
      <alignment horizontal="left" vertical="top" wrapText="1"/>
    </xf>
    <xf numFmtId="0" fontId="0" fillId="0" borderId="13" xfId="0" applyBorder="1" applyAlignment="1">
      <alignment horizontal="center" vertical="top" wrapText="1"/>
    </xf>
    <xf numFmtId="0" fontId="18" fillId="0" borderId="14" xfId="0" applyFont="1" applyBorder="1" applyAlignment="1">
      <alignment horizontal="center" vertical="top" wrapText="1"/>
    </xf>
    <xf numFmtId="0" fontId="18" fillId="0" borderId="14" xfId="0" applyFont="1" applyBorder="1" applyAlignment="1">
      <alignment horizontal="righ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3" xfId="0" applyBorder="1" applyAlignment="1">
      <alignment horizontal="left" vertical="top" wrapText="1"/>
    </xf>
    <xf numFmtId="0" fontId="1" fillId="2" borderId="5" xfId="1" applyFill="1" applyBorder="1">
      <alignment horizontal="left" vertical="top" wrapText="1"/>
    </xf>
    <xf numFmtId="0" fontId="0" fillId="0" borderId="2" xfId="0" applyBorder="1" applyAlignment="1">
      <alignment horizontal="left" vertical="top" wrapText="1"/>
    </xf>
    <xf numFmtId="0" fontId="0" fillId="0" borderId="9" xfId="0" applyBorder="1" applyAlignment="1">
      <alignment horizontal="left" vertical="top" wrapText="1"/>
    </xf>
    <xf numFmtId="49" fontId="0" fillId="0" borderId="0" xfId="0" applyNumberFormat="1" applyAlignment="1">
      <alignment horizontal="left" vertical="top" wrapText="1"/>
    </xf>
    <xf numFmtId="0" fontId="5" fillId="0" borderId="8" xfId="10" applyBorder="1">
      <alignment horizontal="left" vertical="top" wrapText="1"/>
    </xf>
    <xf numFmtId="0" fontId="5" fillId="0" borderId="8" xfId="14" applyBorder="1">
      <alignment horizontal="left" vertical="top" wrapText="1"/>
    </xf>
    <xf numFmtId="0" fontId="5" fillId="0" borderId="8" xfId="18" applyBorder="1">
      <alignment horizontal="left" vertical="top" wrapText="1"/>
    </xf>
    <xf numFmtId="0" fontId="1" fillId="0" borderId="5" xfId="1" applyBorder="1">
      <alignment horizontal="left" vertical="top" wrapText="1"/>
    </xf>
    <xf numFmtId="0" fontId="9" fillId="0" borderId="8" xfId="26" applyBorder="1">
      <alignment horizontal="left" vertical="top" wrapText="1"/>
    </xf>
    <xf numFmtId="0" fontId="0" fillId="0" borderId="2" xfId="0" applyBorder="1" applyAlignment="1" applyProtection="1">
      <alignment horizontal="center" vertical="top"/>
      <protection locked="0"/>
    </xf>
    <xf numFmtId="165" fontId="0" fillId="0" borderId="2" xfId="0" applyNumberFormat="1" applyBorder="1" applyAlignment="1" applyProtection="1">
      <alignment horizontal="right" vertical="top" wrapText="1"/>
      <protection locked="0"/>
    </xf>
    <xf numFmtId="164" fontId="0" fillId="0" borderId="2" xfId="0" applyNumberFormat="1" applyBorder="1" applyAlignment="1" applyProtection="1">
      <alignment horizontal="right" vertical="top" wrapText="1"/>
      <protection locked="0"/>
    </xf>
    <xf numFmtId="164" fontId="0" fillId="0" borderId="9" xfId="0" applyNumberFormat="1" applyBorder="1" applyAlignment="1" applyProtection="1">
      <alignment horizontal="right" vertical="top" wrapText="1"/>
      <protection locked="0"/>
    </xf>
    <xf numFmtId="0" fontId="19" fillId="0" borderId="5" xfId="0" applyFont="1" applyBorder="1" applyAlignment="1">
      <alignment horizontal="left" vertical="top" wrapText="1"/>
    </xf>
    <xf numFmtId="0" fontId="0" fillId="0" borderId="4" xfId="0" applyBorder="1" applyAlignment="1">
      <alignment horizontal="left" vertical="top" wrapText="1"/>
    </xf>
    <xf numFmtId="0" fontId="0" fillId="0" borderId="1" xfId="0" applyBorder="1" applyAlignment="1">
      <alignment horizontal="left" vertical="top" wrapText="1"/>
    </xf>
    <xf numFmtId="0" fontId="20" fillId="0" borderId="5" xfId="17" applyFont="1" applyBorder="1">
      <alignment horizontal="left" vertical="top" wrapText="1" indent="3"/>
    </xf>
    <xf numFmtId="0" fontId="6" fillId="0" borderId="8" xfId="17" applyBorder="1">
      <alignment horizontal="left" vertical="top" wrapText="1" indent="3"/>
    </xf>
    <xf numFmtId="164" fontId="0" fillId="0" borderId="7" xfId="0" applyNumberFormat="1" applyBorder="1" applyAlignment="1">
      <alignment horizontal="right" vertical="top" wrapText="1"/>
    </xf>
    <xf numFmtId="0" fontId="0" fillId="0" borderId="6" xfId="0" applyBorder="1" applyAlignment="1">
      <alignment horizontal="left" vertical="top" wrapText="1"/>
    </xf>
    <xf numFmtId="0" fontId="5" fillId="0" borderId="8" xfId="22" applyBorder="1">
      <alignment horizontal="left" vertical="top" wrapText="1"/>
    </xf>
    <xf numFmtId="166" fontId="0" fillId="0" borderId="2" xfId="0" applyNumberFormat="1" applyBorder="1" applyAlignment="1" applyProtection="1">
      <alignment horizontal="right" vertical="top" wrapText="1"/>
      <protection locked="0"/>
    </xf>
    <xf numFmtId="0" fontId="18" fillId="0" borderId="0" xfId="0" applyFont="1" applyAlignment="1">
      <alignment horizontal="left" vertical="top" wrapText="1"/>
    </xf>
    <xf numFmtId="164" fontId="18" fillId="0" borderId="0" xfId="0" applyNumberFormat="1" applyFont="1" applyAlignment="1">
      <alignment horizontal="right" vertical="top" wrapText="1"/>
    </xf>
    <xf numFmtId="0" fontId="1" fillId="2" borderId="6" xfId="1" applyFill="1" applyBorder="1">
      <alignment horizontal="left" vertical="top" wrapText="1"/>
    </xf>
    <xf numFmtId="0" fontId="1" fillId="0" borderId="6" xfId="1" applyBorder="1">
      <alignment horizontal="left" vertical="top" wrapText="1"/>
    </xf>
    <xf numFmtId="0" fontId="0" fillId="0" borderId="8" xfId="0" applyBorder="1" applyAlignment="1">
      <alignment horizontal="left" vertical="top" wrapText="1"/>
    </xf>
    <xf numFmtId="0" fontId="19" fillId="0" borderId="6" xfId="0" applyFont="1"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xf numFmtId="164" fontId="18" fillId="0" borderId="21" xfId="0" applyNumberFormat="1" applyFont="1" applyBorder="1" applyAlignment="1">
      <alignment horizontal="right" vertical="top" wrapText="1"/>
    </xf>
    <xf numFmtId="165" fontId="21" fillId="2" borderId="20" xfId="0" applyNumberFormat="1" applyFont="1" applyFill="1" applyBorder="1" applyAlignment="1">
      <alignment horizontal="left" vertical="top" wrapText="1"/>
    </xf>
    <xf numFmtId="0" fontId="0" fillId="0" borderId="22" xfId="0" applyBorder="1"/>
    <xf numFmtId="0" fontId="0" fillId="0" borderId="23" xfId="0" applyBorder="1"/>
    <xf numFmtId="164" fontId="18" fillId="0" borderId="24" xfId="0" applyNumberFormat="1" applyFont="1" applyBorder="1" applyAlignment="1">
      <alignment horizontal="righ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3" xfId="0" applyBorder="1" applyAlignment="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bin"/></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81000</xdr:rowOff>
    </xdr:from>
    <xdr:to>
      <xdr:col>0</xdr:col>
      <xdr:colOff>6660000</xdr:colOff>
      <xdr:row>3</xdr:row>
      <xdr:rowOff>92700</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6200" y="81000"/>
          <a:ext cx="6674400" cy="583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endParaRPr sz="1400">
            <a:solidFill>
              <a:srgbClr val="000000"/>
            </a:solidFill>
            <a:latin typeface="MS Shell Dlg"/>
          </a:endParaRPr>
        </a:p>
        <a:p>
          <a:pPr algn="ctr"/>
          <a:r>
            <a:rPr lang="fr-FR" sz="1400" b="0" i="0">
              <a:solidFill>
                <a:srgbClr val="000000"/>
              </a:solidFill>
              <a:latin typeface="MS Shell Dlg"/>
            </a:rPr>
            <a:t>Commune de CHANTONNAY</a:t>
          </a:r>
        </a:p>
        <a:p>
          <a:pPr algn="ctr"/>
          <a:endParaRPr sz="1400">
            <a:solidFill>
              <a:srgbClr val="000000"/>
            </a:solidFill>
            <a:latin typeface="MS Shell Dlg"/>
          </a:endParaRPr>
        </a:p>
        <a:p>
          <a:pPr algn="ctr"/>
          <a:endParaRPr sz="1400">
            <a:solidFill>
              <a:srgbClr val="000000"/>
            </a:solidFill>
            <a:latin typeface="MS Shell Dlg"/>
          </a:endParaRPr>
        </a:p>
      </xdr:txBody>
    </xdr:sp>
    <xdr:clientData/>
  </xdr:twoCellAnchor>
  <xdr:twoCellAnchor editAs="absolute">
    <xdr:from>
      <xdr:col>0</xdr:col>
      <xdr:colOff>0</xdr:colOff>
      <xdr:row>2</xdr:row>
      <xdr:rowOff>169800</xdr:rowOff>
    </xdr:from>
    <xdr:to>
      <xdr:col>0</xdr:col>
      <xdr:colOff>6660000</xdr:colOff>
      <xdr:row>7</xdr:row>
      <xdr:rowOff>108300</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16200" y="550800"/>
          <a:ext cx="6674400" cy="8910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ctr"/>
          <a:r>
            <a:rPr lang="fr-FR" sz="1400" b="1" i="0">
              <a:solidFill>
                <a:srgbClr val="000000"/>
              </a:solidFill>
              <a:latin typeface="Arial"/>
            </a:rPr>
            <a:t>Maitre d'Ouvrage </a:t>
          </a:r>
        </a:p>
        <a:p>
          <a:pPr algn="ctr"/>
          <a:r>
            <a:rPr lang="fr-FR" sz="1200" b="1" i="0">
              <a:solidFill>
                <a:srgbClr val="000000"/>
              </a:solidFill>
              <a:latin typeface="Arial"/>
            </a:rPr>
            <a:t>VENDEE HABITAT</a:t>
          </a:r>
        </a:p>
        <a:p>
          <a:pPr algn="ctr"/>
          <a:r>
            <a:rPr lang="fr-FR" sz="1200" b="0" i="0">
              <a:solidFill>
                <a:srgbClr val="000000"/>
              </a:solidFill>
              <a:latin typeface="Arial"/>
            </a:rPr>
            <a:t>28, rue Benjamin Franklin</a:t>
          </a:r>
        </a:p>
        <a:p>
          <a:pPr algn="ctr"/>
          <a:r>
            <a:rPr lang="fr-FR" sz="1200" b="0" i="0">
              <a:solidFill>
                <a:srgbClr val="000000"/>
              </a:solidFill>
              <a:latin typeface="Arial"/>
            </a:rPr>
            <a:t>85000 LA ROCHE SUR YON</a:t>
          </a:r>
        </a:p>
        <a:p>
          <a:pPr algn="ctr"/>
          <a:endParaRPr sz="1200">
            <a:solidFill>
              <a:srgbClr val="000000"/>
            </a:solidFill>
            <a:latin typeface="Arial"/>
          </a:endParaRPr>
        </a:p>
        <a:p>
          <a:pPr algn="ctr"/>
          <a:endParaRPr sz="1200">
            <a:solidFill>
              <a:srgbClr val="000000"/>
            </a:solidFill>
            <a:latin typeface="MS Shell Dlg"/>
          </a:endParaRPr>
        </a:p>
      </xdr:txBody>
    </xdr:sp>
    <xdr:clientData/>
  </xdr:twoCellAnchor>
  <xdr:twoCellAnchor editAs="absolute">
    <xdr:from>
      <xdr:col>0</xdr:col>
      <xdr:colOff>108000</xdr:colOff>
      <xdr:row>24</xdr:row>
      <xdr:rowOff>61200</xdr:rowOff>
    </xdr:from>
    <xdr:to>
      <xdr:col>0</xdr:col>
      <xdr:colOff>6588000</xdr:colOff>
      <xdr:row>31</xdr:row>
      <xdr:rowOff>153300</xdr:rowOff>
    </xdr:to>
    <xdr:sp macro="" textlink="">
      <xdr:nvSpPr>
        <xdr:cNvPr id="5" name="Forme3">
          <a:extLst>
            <a:ext uri="{FF2B5EF4-FFF2-40B4-BE49-F238E27FC236}">
              <a16:creationId xmlns:a16="http://schemas.microsoft.com/office/drawing/2014/main" id="{00000000-0008-0000-0000-000005000000}"/>
            </a:ext>
          </a:extLst>
        </xdr:cNvPr>
        <xdr:cNvSpPr/>
      </xdr:nvSpPr>
      <xdr:spPr>
        <a:xfrm>
          <a:off x="113400" y="4633200"/>
          <a:ext cx="6480000" cy="14256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0" rIns="64800" bIns="0" rtlCol="0" anchor="ctr"/>
        <a:lstStyle/>
        <a:p>
          <a:pPr algn="ctr"/>
          <a:endParaRPr sz="1200" b="1">
            <a:solidFill>
              <a:srgbClr val="FF0000"/>
            </a:solidFill>
            <a:latin typeface=""/>
          </a:endParaRPr>
        </a:p>
        <a:p>
          <a:pPr algn="ctr"/>
          <a:r>
            <a:rPr lang="fr-FR" sz="1800" b="1" i="0">
              <a:solidFill>
                <a:srgbClr val="FF0000"/>
              </a:solidFill>
              <a:latin typeface="Arial"/>
            </a:rPr>
            <a:t>DECOMPOSITION DU PRIX GLOBAL ET FORFAITAIRE</a:t>
          </a:r>
        </a:p>
        <a:p>
          <a:pPr algn="ctr"/>
          <a:r>
            <a:rPr lang="fr-FR" sz="1800" b="1" i="0">
              <a:solidFill>
                <a:srgbClr val="FF0000"/>
              </a:solidFill>
              <a:latin typeface="Arial"/>
            </a:rPr>
            <a:t>DU LOT N°05</a:t>
          </a:r>
        </a:p>
        <a:p>
          <a:pPr algn="ctr"/>
          <a:r>
            <a:rPr lang="fr-FR" sz="1800" b="1" i="0">
              <a:solidFill>
                <a:srgbClr val="FF0000"/>
              </a:solidFill>
              <a:latin typeface="Arial"/>
            </a:rPr>
            <a:t>PEINTURE - SOL SOUPLE</a:t>
          </a:r>
        </a:p>
        <a:p>
          <a:pPr algn="ctr"/>
          <a:endParaRPr sz="1800" b="1">
            <a:solidFill>
              <a:srgbClr val="FF0000"/>
            </a:solidFill>
            <a:latin typeface="Arial"/>
          </a:endParaRPr>
        </a:p>
        <a:p>
          <a:pPr algn="ctr"/>
          <a:endParaRPr sz="1800">
            <a:solidFill>
              <a:srgbClr val="000000"/>
            </a:solidFill>
            <a:latin typeface="MS Shell Dlg"/>
          </a:endParaRPr>
        </a:p>
      </xdr:txBody>
    </xdr:sp>
    <xdr:clientData/>
  </xdr:twoCellAnchor>
  <xdr:twoCellAnchor editAs="absolute">
    <xdr:from>
      <xdr:col>0</xdr:col>
      <xdr:colOff>1116000</xdr:colOff>
      <xdr:row>33</xdr:row>
      <xdr:rowOff>177300</xdr:rowOff>
    </xdr:from>
    <xdr:to>
      <xdr:col>0</xdr:col>
      <xdr:colOff>3852000</xdr:colOff>
      <xdr:row>39</xdr:row>
      <xdr:rowOff>87300</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1134000" y="6463800"/>
          <a:ext cx="2721600" cy="10530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DGA ARCHITECTE ET ASSOCIES</a:t>
          </a:r>
        </a:p>
        <a:p>
          <a:pPr algn="l"/>
          <a:r>
            <a:rPr lang="fr-FR" sz="900" b="1" i="0">
              <a:solidFill>
                <a:srgbClr val="000000"/>
              </a:solidFill>
              <a:latin typeface="MS Shell Dlg"/>
            </a:rPr>
            <a:t>Architecte DPLG</a:t>
          </a:r>
        </a:p>
        <a:p>
          <a:pPr algn="l"/>
          <a:r>
            <a:rPr lang="fr-FR" sz="900" b="0" i="0">
              <a:solidFill>
                <a:srgbClr val="000000"/>
              </a:solidFill>
              <a:latin typeface="MS Shell Dlg"/>
            </a:rPr>
            <a:t>5 Rue Georges Legagneux</a:t>
          </a:r>
        </a:p>
        <a:p>
          <a:pPr algn="l"/>
          <a:r>
            <a:rPr lang="fr-FR" sz="900" b="0" i="0">
              <a:solidFill>
                <a:srgbClr val="000000"/>
              </a:solidFill>
              <a:latin typeface="MS Shell Dlg"/>
            </a:rPr>
            <a:t>85500  LES HERBIERS</a:t>
          </a:r>
        </a:p>
        <a:p>
          <a:pPr algn="l"/>
          <a:r>
            <a:rPr lang="fr-FR" sz="900" b="0" i="0">
              <a:solidFill>
                <a:srgbClr val="000000"/>
              </a:solidFill>
              <a:latin typeface="MS Shell Dlg"/>
            </a:rPr>
            <a:t>Tel : 02.51.67.17.83</a:t>
          </a:r>
        </a:p>
        <a:p>
          <a:pPr algn="l"/>
          <a:r>
            <a:rPr lang="fr-FR" sz="900" b="0" i="0">
              <a:solidFill>
                <a:srgbClr val="000000"/>
              </a:solidFill>
              <a:latin typeface="MS Shell Dlg"/>
            </a:rPr>
            <a:t>Email : contact@dga-architectes.com</a:t>
          </a:r>
        </a:p>
      </xdr:txBody>
    </xdr:sp>
    <xdr:clientData/>
  </xdr:twoCellAnchor>
  <xdr:twoCellAnchor editAs="absolute">
    <xdr:from>
      <xdr:col>0</xdr:col>
      <xdr:colOff>0</xdr:colOff>
      <xdr:row>7</xdr:row>
      <xdr:rowOff>43500</xdr:rowOff>
    </xdr:from>
    <xdr:to>
      <xdr:col>0</xdr:col>
      <xdr:colOff>6660000</xdr:colOff>
      <xdr:row>14</xdr:row>
      <xdr:rowOff>38400</xdr:rowOff>
    </xdr:to>
    <xdr:sp macro="" textlink="">
      <xdr:nvSpPr>
        <xdr:cNvPr id="7" name="Forme5">
          <a:extLst>
            <a:ext uri="{FF2B5EF4-FFF2-40B4-BE49-F238E27FC236}">
              <a16:creationId xmlns:a16="http://schemas.microsoft.com/office/drawing/2014/main" id="{00000000-0008-0000-0000-000007000000}"/>
            </a:ext>
          </a:extLst>
        </xdr:cNvPr>
        <xdr:cNvSpPr/>
      </xdr:nvSpPr>
      <xdr:spPr>
        <a:xfrm>
          <a:off x="16200" y="1377000"/>
          <a:ext cx="6674400" cy="1328400"/>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ctr"/>
        <a:lstStyle/>
        <a:p>
          <a:pPr algn="ctr"/>
          <a:r>
            <a:rPr lang="fr-FR" sz="1800" b="1" i="0">
              <a:solidFill>
                <a:srgbClr val="FF0000"/>
              </a:solidFill>
              <a:latin typeface="Arial"/>
            </a:rPr>
            <a:t>Réhabilitation de 21 logements individuels</a:t>
          </a:r>
        </a:p>
        <a:p>
          <a:pPr algn="ctr"/>
          <a:r>
            <a:rPr lang="fr-FR" sz="1800" b="1" i="0">
              <a:solidFill>
                <a:srgbClr val="FF0000"/>
              </a:solidFill>
              <a:latin typeface="Arial"/>
            </a:rPr>
            <a:t>Rue des Pâquerettes</a:t>
          </a:r>
        </a:p>
        <a:p>
          <a:pPr algn="ctr"/>
          <a:r>
            <a:rPr lang="fr-FR" sz="1800" b="1" i="0">
              <a:solidFill>
                <a:srgbClr val="FF0000"/>
              </a:solidFill>
              <a:latin typeface="Arial"/>
            </a:rPr>
            <a:t>85110 CHANTONNAY</a:t>
          </a:r>
        </a:p>
        <a:p>
          <a:pPr algn="ctr"/>
          <a:endParaRPr sz="1800" b="1">
            <a:solidFill>
              <a:srgbClr val="FF0000"/>
            </a:solidFill>
            <a:latin typeface="Arial"/>
          </a:endParaRPr>
        </a:p>
        <a:p>
          <a:pPr algn="ctr"/>
          <a:endParaRPr sz="800">
            <a:solidFill>
              <a:srgbClr val="000000"/>
            </a:solidFill>
            <a:latin typeface="MS Shell Dlg"/>
          </a:endParaRPr>
        </a:p>
      </xdr:txBody>
    </xdr:sp>
    <xdr:clientData/>
  </xdr:twoCellAnchor>
  <xdr:twoCellAnchor editAs="absolute">
    <xdr:from>
      <xdr:col>0</xdr:col>
      <xdr:colOff>3816000</xdr:colOff>
      <xdr:row>33</xdr:row>
      <xdr:rowOff>161100</xdr:rowOff>
    </xdr:from>
    <xdr:to>
      <xdr:col>0</xdr:col>
      <xdr:colOff>6516000</xdr:colOff>
      <xdr:row>39</xdr:row>
      <xdr:rowOff>119700</xdr:rowOff>
    </xdr:to>
    <xdr:sp macro="" textlink="">
      <xdr:nvSpPr>
        <xdr:cNvPr id="8" name="Forme6">
          <a:extLst>
            <a:ext uri="{FF2B5EF4-FFF2-40B4-BE49-F238E27FC236}">
              <a16:creationId xmlns:a16="http://schemas.microsoft.com/office/drawing/2014/main" id="{00000000-0008-0000-0000-000008000000}"/>
            </a:ext>
          </a:extLst>
        </xdr:cNvPr>
        <xdr:cNvSpPr/>
      </xdr:nvSpPr>
      <xdr:spPr>
        <a:xfrm>
          <a:off x="3823200" y="6447600"/>
          <a:ext cx="2721600" cy="11016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Cabinet BARRE SARL</a:t>
          </a:r>
        </a:p>
        <a:p>
          <a:pPr algn="l"/>
          <a:r>
            <a:rPr lang="fr-FR" sz="900" b="1" i="0">
              <a:solidFill>
                <a:srgbClr val="000000"/>
              </a:solidFill>
              <a:latin typeface="MS Shell Dlg"/>
            </a:rPr>
            <a:t>Economiste de la Construction</a:t>
          </a:r>
        </a:p>
        <a:p>
          <a:pPr algn="l"/>
          <a:r>
            <a:rPr lang="fr-FR" sz="900" b="0" i="0">
              <a:solidFill>
                <a:srgbClr val="000000"/>
              </a:solidFill>
              <a:latin typeface="MS Shell Dlg"/>
            </a:rPr>
            <a:t>72,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37 71 24</a:t>
          </a:r>
        </a:p>
        <a:p>
          <a:pPr algn="l"/>
          <a:r>
            <a:rPr lang="fr-FR" sz="900" b="0" i="0">
              <a:solidFill>
                <a:srgbClr val="000000"/>
              </a:solidFill>
              <a:latin typeface="MS Shell Dlg"/>
            </a:rPr>
            <a:t>Email : barre@barre-economiste.fr</a:t>
          </a:r>
        </a:p>
      </xdr:txBody>
    </xdr:sp>
    <xdr:clientData/>
  </xdr:twoCellAnchor>
  <xdr:twoCellAnchor editAs="absolute">
    <xdr:from>
      <xdr:col>0</xdr:col>
      <xdr:colOff>2787300</xdr:colOff>
      <xdr:row>39</xdr:row>
      <xdr:rowOff>600</xdr:rowOff>
    </xdr:from>
    <xdr:to>
      <xdr:col>0</xdr:col>
      <xdr:colOff>5487300</xdr:colOff>
      <xdr:row>44</xdr:row>
      <xdr:rowOff>149700</xdr:rowOff>
    </xdr:to>
    <xdr:sp macro="" textlink="">
      <xdr:nvSpPr>
        <xdr:cNvPr id="10" name="Forme8">
          <a:extLst>
            <a:ext uri="{FF2B5EF4-FFF2-40B4-BE49-F238E27FC236}">
              <a16:creationId xmlns:a16="http://schemas.microsoft.com/office/drawing/2014/main" id="{00000000-0008-0000-0000-00000A000000}"/>
            </a:ext>
          </a:extLst>
        </xdr:cNvPr>
        <xdr:cNvSpPr/>
      </xdr:nvSpPr>
      <xdr:spPr>
        <a:xfrm>
          <a:off x="2787300" y="7430100"/>
          <a:ext cx="2700000" cy="1101600"/>
        </a:xfrm>
        <a:prstGeom prst="rect">
          <a:avLst/>
        </a:prstGeom>
        <a:solidFill>
          <a:srgbClr val="FFFFFF"/>
        </a:solidFill>
        <a:ln w="3175">
          <a:solidFill>
            <a:srgbClr val="FFFFFF"/>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900" b="1" i="0">
              <a:solidFill>
                <a:srgbClr val="000000"/>
              </a:solidFill>
              <a:latin typeface="MS Shell Dlg"/>
            </a:rPr>
            <a:t>FIB</a:t>
          </a:r>
        </a:p>
        <a:p>
          <a:pPr algn="l"/>
          <a:r>
            <a:rPr lang="fr-FR" sz="900" b="1" i="0">
              <a:solidFill>
                <a:srgbClr val="000000"/>
              </a:solidFill>
              <a:latin typeface="MS Shell Dlg"/>
            </a:rPr>
            <a:t>BET Fluides</a:t>
          </a:r>
        </a:p>
        <a:p>
          <a:pPr algn="l"/>
          <a:r>
            <a:rPr lang="fr-FR" sz="900" b="0" i="0">
              <a:solidFill>
                <a:srgbClr val="000000"/>
              </a:solidFill>
              <a:latin typeface="MS Shell Dlg"/>
            </a:rPr>
            <a:t>66, Impasse Jean Mouillade </a:t>
          </a:r>
        </a:p>
        <a:p>
          <a:pPr algn="l"/>
          <a:r>
            <a:rPr lang="fr-FR" sz="900" b="0" i="0">
              <a:solidFill>
                <a:srgbClr val="000000"/>
              </a:solidFill>
              <a:latin typeface="MS Shell Dlg"/>
            </a:rPr>
            <a:t>85000  LA ROCHE SUR YON</a:t>
          </a:r>
        </a:p>
        <a:p>
          <a:pPr algn="l"/>
          <a:r>
            <a:rPr lang="fr-FR" sz="900" b="0" i="0">
              <a:solidFill>
                <a:srgbClr val="000000"/>
              </a:solidFill>
              <a:latin typeface="MS Shell Dlg"/>
            </a:rPr>
            <a:t>Tel : 02 51 05 10 10</a:t>
          </a:r>
        </a:p>
        <a:p>
          <a:pPr algn="l"/>
          <a:r>
            <a:rPr lang="fr-FR" sz="900" b="0" i="0">
              <a:solidFill>
                <a:srgbClr val="000000"/>
              </a:solidFill>
              <a:latin typeface="MS Shell Dlg"/>
            </a:rPr>
            <a:t>Email : fib@fib-dcb.com</a:t>
          </a:r>
        </a:p>
      </xdr:txBody>
    </xdr:sp>
    <xdr:clientData/>
  </xdr:twoCellAnchor>
  <xdr:twoCellAnchor editAs="absolute">
    <xdr:from>
      <xdr:col>0</xdr:col>
      <xdr:colOff>0</xdr:colOff>
      <xdr:row>31</xdr:row>
      <xdr:rowOff>169500</xdr:rowOff>
    </xdr:from>
    <xdr:to>
      <xdr:col>0</xdr:col>
      <xdr:colOff>6660000</xdr:colOff>
      <xdr:row>33</xdr:row>
      <xdr:rowOff>47700</xdr:rowOff>
    </xdr:to>
    <xdr:sp macro="" textlink="">
      <xdr:nvSpPr>
        <xdr:cNvPr id="13" name="Forme11">
          <a:extLst>
            <a:ext uri="{FF2B5EF4-FFF2-40B4-BE49-F238E27FC236}">
              <a16:creationId xmlns:a16="http://schemas.microsoft.com/office/drawing/2014/main" id="{00000000-0008-0000-0000-00000D000000}"/>
            </a:ext>
          </a:extLst>
        </xdr:cNvPr>
        <xdr:cNvSpPr/>
      </xdr:nvSpPr>
      <xdr:spPr>
        <a:xfrm>
          <a:off x="16200" y="6075000"/>
          <a:ext cx="6674400" cy="2592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ctr"/>
        <a:lstStyle/>
        <a:p>
          <a:pPr algn="ctr"/>
          <a:r>
            <a:rPr lang="fr-FR" sz="1400" b="1" i="0">
              <a:solidFill>
                <a:srgbClr val="000000"/>
              </a:solidFill>
              <a:latin typeface="MS Shell Dlg"/>
            </a:rPr>
            <a:t>juin 2024</a:t>
          </a:r>
        </a:p>
      </xdr:txBody>
    </xdr:sp>
    <xdr:clientData/>
  </xdr:twoCellAnchor>
  <xdr:twoCellAnchor editAs="absolute">
    <xdr:from>
      <xdr:col>0</xdr:col>
      <xdr:colOff>1404000</xdr:colOff>
      <xdr:row>14</xdr:row>
      <xdr:rowOff>103200</xdr:rowOff>
    </xdr:from>
    <xdr:to>
      <xdr:col>0</xdr:col>
      <xdr:colOff>5256000</xdr:colOff>
      <xdr:row>25</xdr:row>
      <xdr:rowOff>16500</xdr:rowOff>
    </xdr:to>
    <xdr:pic>
      <xdr:nvPicPr>
        <xdr:cNvPr id="14" name="Forme12">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5600" y="2770200"/>
          <a:ext cx="107" cy="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32087</xdr:rowOff>
    </xdr:from>
    <xdr:to>
      <xdr:col>6</xdr:col>
      <xdr:colOff>0</xdr:colOff>
      <xdr:row>1</xdr:row>
      <xdr:rowOff>0</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0" y="32087"/>
          <a:ext cx="6344478" cy="986674"/>
        </a:xfrm>
        <a:prstGeom prst="rect">
          <a:avLst/>
        </a:prstGeom>
        <a:noFill/>
        <a:ln w="952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64174" rIns="64174" bIns="64174" rtlCol="0" anchor="t"/>
        <a:lstStyle/>
        <a:p>
          <a:pPr algn="ctr"/>
          <a:r>
            <a:rPr lang="fr-FR" sz="900" b="1" i="0">
              <a:solidFill>
                <a:srgbClr val="000000"/>
              </a:solidFill>
              <a:latin typeface="MS Shell Dlg"/>
            </a:rPr>
            <a:t>COMMUNE DE CHANTONNAY</a:t>
          </a:r>
        </a:p>
        <a:p>
          <a:pPr algn="ctr"/>
          <a:r>
            <a:rPr lang="fr-FR" sz="900" b="1" i="0">
              <a:solidFill>
                <a:srgbClr val="000000"/>
              </a:solidFill>
              <a:latin typeface="MS Shell Dlg"/>
            </a:rPr>
            <a:t>Réhabilitation de 21 logements individuels </a:t>
          </a:r>
        </a:p>
        <a:p>
          <a:pPr algn="ctr"/>
          <a:r>
            <a:rPr lang="fr-FR" sz="900" b="0" i="0">
              <a:solidFill>
                <a:srgbClr val="000000"/>
              </a:solidFill>
              <a:latin typeface="MS Shell Dlg"/>
            </a:rPr>
            <a:t>85110  CHANTONNAY</a:t>
          </a:r>
        </a:p>
        <a:p>
          <a:pPr algn="ctr"/>
          <a:endParaRPr sz="1600" b="1">
            <a:solidFill>
              <a:srgbClr val="000000"/>
            </a:solidFill>
            <a:latin typeface="Arial Narrow"/>
          </a:endParaRPr>
        </a:p>
        <a:p>
          <a:pPr algn="ctr"/>
          <a:endParaRPr sz="1000">
            <a:solidFill>
              <a:srgbClr val="000000"/>
            </a:solidFill>
            <a:latin typeface="Arial"/>
          </a:endParaRPr>
        </a:p>
      </xdr:txBody>
    </xdr:sp>
    <xdr:clientData/>
  </xdr:twoCellAnchor>
  <xdr:twoCellAnchor editAs="absolute">
    <xdr:from>
      <xdr:col>0</xdr:col>
      <xdr:colOff>144000</xdr:colOff>
      <xdr:row>0</xdr:row>
      <xdr:rowOff>497348</xdr:rowOff>
    </xdr:from>
    <xdr:to>
      <xdr:col>5</xdr:col>
      <xdr:colOff>252000</xdr:colOff>
      <xdr:row>0</xdr:row>
      <xdr:rowOff>721957</xdr:rowOff>
    </xdr:to>
    <xdr:sp macro="" textlink="">
      <xdr:nvSpPr>
        <xdr:cNvPr id="4" name="Forme2">
          <a:extLst>
            <a:ext uri="{FF2B5EF4-FFF2-40B4-BE49-F238E27FC236}">
              <a16:creationId xmlns:a16="http://schemas.microsoft.com/office/drawing/2014/main" id="{00000000-0008-0000-0100-000004000000}"/>
            </a:ext>
          </a:extLst>
        </xdr:cNvPr>
        <xdr:cNvSpPr/>
      </xdr:nvSpPr>
      <xdr:spPr>
        <a:xfrm>
          <a:off x="160435" y="497348"/>
          <a:ext cx="5615217" cy="224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32087" rtlCol="0" anchor="b"/>
        <a:lstStyle/>
        <a:p>
          <a:pPr algn="l"/>
          <a:r>
            <a:rPr lang="fr-FR" sz="900" b="0" i="0">
              <a:solidFill>
                <a:srgbClr val="000000"/>
              </a:solidFill>
              <a:latin typeface="MS Shell Dlg"/>
            </a:rPr>
            <a:t>DPGF </a:t>
          </a:r>
          <a:r>
            <a:rPr lang="fr-FR" sz="900" b="1" i="0">
              <a:solidFill>
                <a:srgbClr val="000000"/>
              </a:solidFill>
              <a:latin typeface="MS Shell Dlg"/>
            </a:rPr>
            <a:t>DU Lot N°05 PEINTURE - SOL SOUPLE</a:t>
          </a:r>
        </a:p>
      </xdr:txBody>
    </xdr:sp>
    <xdr:clientData/>
  </xdr:twoCellAnchor>
  <xdr:twoCellAnchor editAs="absolute">
    <xdr:from>
      <xdr:col>1</xdr:col>
      <xdr:colOff>180000</xdr:colOff>
      <xdr:row>0</xdr:row>
      <xdr:rowOff>673826</xdr:rowOff>
    </xdr:from>
    <xdr:to>
      <xdr:col>6</xdr:col>
      <xdr:colOff>72000</xdr:colOff>
      <xdr:row>0</xdr:row>
      <xdr:rowOff>866348</xdr:rowOff>
    </xdr:to>
    <xdr:sp macro="" textlink="">
      <xdr:nvSpPr>
        <xdr:cNvPr id="5" name="Forme3">
          <a:extLst>
            <a:ext uri="{FF2B5EF4-FFF2-40B4-BE49-F238E27FC236}">
              <a16:creationId xmlns:a16="http://schemas.microsoft.com/office/drawing/2014/main" id="{00000000-0008-0000-0100-000005000000}"/>
            </a:ext>
          </a:extLst>
        </xdr:cNvPr>
        <xdr:cNvSpPr/>
      </xdr:nvSpPr>
      <xdr:spPr>
        <a:xfrm>
          <a:off x="834261" y="673826"/>
          <a:ext cx="5615217" cy="192522"/>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32087</xdr:rowOff>
    </xdr:from>
    <xdr:to>
      <xdr:col>6</xdr:col>
      <xdr:colOff>0</xdr:colOff>
      <xdr:row>1</xdr:row>
      <xdr:rowOff>0</xdr:rowOff>
    </xdr:to>
    <xdr:sp macro="" textlink="">
      <xdr:nvSpPr>
        <xdr:cNvPr id="3" name="Forme1">
          <a:extLst>
            <a:ext uri="{FF2B5EF4-FFF2-40B4-BE49-F238E27FC236}">
              <a16:creationId xmlns:a16="http://schemas.microsoft.com/office/drawing/2014/main" id="{00000000-0008-0000-0200-000003000000}"/>
            </a:ext>
          </a:extLst>
        </xdr:cNvPr>
        <xdr:cNvSpPr/>
      </xdr:nvSpPr>
      <xdr:spPr>
        <a:xfrm>
          <a:off x="0" y="32087"/>
          <a:ext cx="6344478" cy="986674"/>
        </a:xfrm>
        <a:prstGeom prst="rect">
          <a:avLst/>
        </a:prstGeom>
        <a:noFill/>
        <a:ln w="9525">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64174" rIns="64174" bIns="64174" rtlCol="0" anchor="t"/>
        <a:lstStyle/>
        <a:p>
          <a:pPr algn="ctr"/>
          <a:r>
            <a:rPr lang="fr-FR" sz="900" b="1" i="0">
              <a:solidFill>
                <a:srgbClr val="000000"/>
              </a:solidFill>
              <a:latin typeface="MS Shell Dlg"/>
            </a:rPr>
            <a:t>COMMUNE DE CHANTONNAY</a:t>
          </a:r>
        </a:p>
        <a:p>
          <a:pPr algn="ctr"/>
          <a:r>
            <a:rPr lang="fr-FR" sz="900" b="1" i="0">
              <a:solidFill>
                <a:srgbClr val="000000"/>
              </a:solidFill>
              <a:latin typeface="MS Shell Dlg"/>
            </a:rPr>
            <a:t>Réhabilitation de 21 logements individuels </a:t>
          </a:r>
        </a:p>
        <a:p>
          <a:pPr algn="ctr"/>
          <a:r>
            <a:rPr lang="fr-FR" sz="900" b="0" i="0">
              <a:solidFill>
                <a:srgbClr val="000000"/>
              </a:solidFill>
              <a:latin typeface="MS Shell Dlg"/>
            </a:rPr>
            <a:t>85110  CHANTONNAY</a:t>
          </a:r>
        </a:p>
        <a:p>
          <a:pPr algn="ctr"/>
          <a:endParaRPr sz="1600" b="1">
            <a:solidFill>
              <a:srgbClr val="000000"/>
            </a:solidFill>
            <a:latin typeface="Arial Narrow"/>
          </a:endParaRPr>
        </a:p>
        <a:p>
          <a:pPr algn="ctr"/>
          <a:endParaRPr sz="1000">
            <a:solidFill>
              <a:srgbClr val="000000"/>
            </a:solidFill>
            <a:latin typeface="Arial"/>
          </a:endParaRPr>
        </a:p>
      </xdr:txBody>
    </xdr:sp>
    <xdr:clientData/>
  </xdr:twoCellAnchor>
  <xdr:twoCellAnchor editAs="absolute">
    <xdr:from>
      <xdr:col>0</xdr:col>
      <xdr:colOff>144000</xdr:colOff>
      <xdr:row>0</xdr:row>
      <xdr:rowOff>497348</xdr:rowOff>
    </xdr:from>
    <xdr:to>
      <xdr:col>5</xdr:col>
      <xdr:colOff>252000</xdr:colOff>
      <xdr:row>0</xdr:row>
      <xdr:rowOff>721957</xdr:rowOff>
    </xdr:to>
    <xdr:sp macro="" textlink="">
      <xdr:nvSpPr>
        <xdr:cNvPr id="4" name="Forme2">
          <a:extLst>
            <a:ext uri="{FF2B5EF4-FFF2-40B4-BE49-F238E27FC236}">
              <a16:creationId xmlns:a16="http://schemas.microsoft.com/office/drawing/2014/main" id="{00000000-0008-0000-0200-000004000000}"/>
            </a:ext>
          </a:extLst>
        </xdr:cNvPr>
        <xdr:cNvSpPr/>
      </xdr:nvSpPr>
      <xdr:spPr>
        <a:xfrm>
          <a:off x="160435" y="497348"/>
          <a:ext cx="5615217" cy="224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32087" rtlCol="0" anchor="b"/>
        <a:lstStyle/>
        <a:p>
          <a:pPr algn="l"/>
          <a:r>
            <a:rPr lang="fr-FR" sz="900" b="0" i="0">
              <a:solidFill>
                <a:srgbClr val="000000"/>
              </a:solidFill>
              <a:latin typeface="MS Shell Dlg"/>
            </a:rPr>
            <a:t>DPGF </a:t>
          </a:r>
          <a:r>
            <a:rPr lang="fr-FR" sz="900" b="1" i="0">
              <a:solidFill>
                <a:srgbClr val="000000"/>
              </a:solidFill>
              <a:latin typeface="MS Shell Dlg"/>
            </a:rPr>
            <a:t>DU Lot N°05 PEINTURE - SOL SOUPLE</a:t>
          </a:r>
        </a:p>
      </xdr:txBody>
    </xdr:sp>
    <xdr:clientData/>
  </xdr:twoCellAnchor>
  <xdr:twoCellAnchor editAs="absolute">
    <xdr:from>
      <xdr:col>1</xdr:col>
      <xdr:colOff>180000</xdr:colOff>
      <xdr:row>0</xdr:row>
      <xdr:rowOff>673826</xdr:rowOff>
    </xdr:from>
    <xdr:to>
      <xdr:col>6</xdr:col>
      <xdr:colOff>72000</xdr:colOff>
      <xdr:row>0</xdr:row>
      <xdr:rowOff>866348</xdr:rowOff>
    </xdr:to>
    <xdr:sp macro="" textlink="">
      <xdr:nvSpPr>
        <xdr:cNvPr id="5" name="Forme3">
          <a:extLst>
            <a:ext uri="{FF2B5EF4-FFF2-40B4-BE49-F238E27FC236}">
              <a16:creationId xmlns:a16="http://schemas.microsoft.com/office/drawing/2014/main" id="{00000000-0008-0000-0200-000005000000}"/>
            </a:ext>
          </a:extLst>
        </xdr:cNvPr>
        <xdr:cNvSpPr/>
      </xdr:nvSpPr>
      <xdr:spPr>
        <a:xfrm>
          <a:off x="834261" y="673826"/>
          <a:ext cx="5615217" cy="192522"/>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174" tIns="0" rIns="0" bIns="0" rtlCol="0" anchor="b"/>
        <a:lstStyle/>
        <a:p>
          <a:pPr algn="l"/>
          <a:r>
            <a:rPr lang="fr-FR" sz="1200" b="1" i="0">
              <a:solidFill>
                <a:srgbClr val="FF0000"/>
              </a:solidFill>
              <a:latin typeface="MS Shell Dlg"/>
            </a:rPr>
            <a:t>Travaux optionnels sur le logement n°8</a:t>
          </a:r>
        </a:p>
      </xdr:txBody>
    </xdr: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DD64B-D9B5-47E1-95BF-1455AD6FCDB5}">
  <sheetPr>
    <pageSetUpPr fitToPage="1"/>
  </sheetPr>
  <dimension ref="A1"/>
  <sheetViews>
    <sheetView showGridLines="0" tabSelected="1" view="pageBreakPreview" zoomScaleNormal="100" zoomScaleSheetLayoutView="100" workbookViewId="0">
      <selection activeCell="A41" sqref="A41"/>
    </sheetView>
  </sheetViews>
  <sheetFormatPr baseColWidth="10" defaultColWidth="10.7109375" defaultRowHeight="15" x14ac:dyDescent="0.25"/>
  <cols>
    <col min="1" max="1" width="111.7109375" customWidth="1"/>
    <col min="2" max="2" width="10.7109375" customWidth="1"/>
  </cols>
  <sheetData/>
  <printOptions horizontalCentered="1"/>
  <pageMargins left="0.06" right="0.06" top="0.06" bottom="0.06" header="0.76" footer="0.76"/>
  <pageSetup paperSize="9" scale="9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42DB4-F487-4070-91DB-7F8381CCDA22}">
  <sheetPr>
    <pageSetUpPr fitToPage="1"/>
  </sheetPr>
  <dimension ref="A1:ZZ119"/>
  <sheetViews>
    <sheetView showGridLines="0" view="pageBreakPreview" zoomScale="115" zoomScaleNormal="100" zoomScaleSheetLayoutView="115" workbookViewId="0">
      <pane xSplit="2" ySplit="2" topLeftCell="C109" activePane="bottomRight" state="frozen"/>
      <selection pane="topRight" activeCell="C1" sqref="C1"/>
      <selection pane="bottomLeft" activeCell="A3" sqref="A3"/>
      <selection pane="bottomRight" activeCell="A116" sqref="A116"/>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80.849999999999994" customHeight="1" x14ac:dyDescent="0.25">
      <c r="A1" s="46"/>
      <c r="B1" s="47"/>
      <c r="C1" s="47"/>
      <c r="D1" s="47"/>
      <c r="E1" s="47"/>
      <c r="F1" s="48"/>
    </row>
    <row r="2" spans="1:702" x14ac:dyDescent="0.25">
      <c r="A2" s="1"/>
      <c r="B2" s="2" t="s">
        <v>0</v>
      </c>
      <c r="C2" s="3" t="s">
        <v>1</v>
      </c>
      <c r="D2" s="4" t="s">
        <v>2</v>
      </c>
      <c r="E2" s="4" t="s">
        <v>3</v>
      </c>
      <c r="F2" s="4" t="s">
        <v>4</v>
      </c>
    </row>
    <row r="3" spans="1:702" x14ac:dyDescent="0.25">
      <c r="A3" s="5"/>
      <c r="B3" s="6"/>
      <c r="C3" s="7"/>
      <c r="D3" s="7"/>
      <c r="E3" s="7"/>
      <c r="F3" s="8"/>
    </row>
    <row r="4" spans="1:702" x14ac:dyDescent="0.25">
      <c r="A4" s="9" t="s">
        <v>5</v>
      </c>
      <c r="B4" s="13" t="s">
        <v>6</v>
      </c>
      <c r="C4" s="10"/>
      <c r="D4" s="10"/>
      <c r="E4" s="10"/>
      <c r="F4" s="11"/>
      <c r="ZY4" t="s">
        <v>7</v>
      </c>
      <c r="ZZ4" s="12"/>
    </row>
    <row r="5" spans="1:702" x14ac:dyDescent="0.25">
      <c r="A5" s="9" t="s">
        <v>8</v>
      </c>
      <c r="B5" s="14" t="s">
        <v>9</v>
      </c>
      <c r="C5" s="10"/>
      <c r="D5" s="10"/>
      <c r="E5" s="10"/>
      <c r="F5" s="11"/>
      <c r="ZY5" t="s">
        <v>10</v>
      </c>
      <c r="ZZ5" s="12"/>
    </row>
    <row r="6" spans="1:702" ht="25.5" x14ac:dyDescent="0.25">
      <c r="A6" s="9" t="s">
        <v>11</v>
      </c>
      <c r="B6" s="15" t="s">
        <v>12</v>
      </c>
      <c r="C6" s="10"/>
      <c r="D6" s="10"/>
      <c r="E6" s="10"/>
      <c r="F6" s="11"/>
      <c r="ZY6" t="s">
        <v>13</v>
      </c>
      <c r="ZZ6" s="12"/>
    </row>
    <row r="7" spans="1:702" x14ac:dyDescent="0.25">
      <c r="A7" s="33"/>
      <c r="B7" s="15"/>
      <c r="C7" s="10"/>
      <c r="D7" s="10"/>
      <c r="E7" s="10"/>
      <c r="F7" s="11"/>
      <c r="ZZ7" s="12"/>
    </row>
    <row r="8" spans="1:702" ht="48" x14ac:dyDescent="0.25">
      <c r="A8" s="16" t="s">
        <v>14</v>
      </c>
      <c r="B8" s="17" t="s">
        <v>15</v>
      </c>
      <c r="C8" s="18" t="s">
        <v>16</v>
      </c>
      <c r="D8" s="19">
        <v>1</v>
      </c>
      <c r="E8" s="20"/>
      <c r="F8" s="21">
        <f>ROUND(D8*E8,2)</f>
        <v>0</v>
      </c>
      <c r="ZY8" t="s">
        <v>17</v>
      </c>
      <c r="ZZ8" s="12" t="s">
        <v>18</v>
      </c>
    </row>
    <row r="9" spans="1:702" x14ac:dyDescent="0.25">
      <c r="A9" s="22"/>
      <c r="B9" s="23"/>
      <c r="C9" s="10"/>
      <c r="D9" s="10"/>
      <c r="E9" s="10"/>
      <c r="F9" s="24"/>
    </row>
    <row r="10" spans="1:702" x14ac:dyDescent="0.25">
      <c r="A10" s="25"/>
      <c r="B10" s="26" t="s">
        <v>19</v>
      </c>
      <c r="C10" s="10"/>
      <c r="D10" s="10"/>
      <c r="E10" s="10"/>
      <c r="F10" s="27">
        <f>SUBTOTAL(109,F6:F9)</f>
        <v>0</v>
      </c>
      <c r="G10" s="28"/>
      <c r="ZY10" t="s">
        <v>20</v>
      </c>
    </row>
    <row r="11" spans="1:702" x14ac:dyDescent="0.25">
      <c r="A11" s="22"/>
      <c r="B11" s="23"/>
      <c r="C11" s="10"/>
      <c r="D11" s="10"/>
      <c r="E11" s="10"/>
      <c r="F11" s="8"/>
    </row>
    <row r="12" spans="1:702" x14ac:dyDescent="0.25">
      <c r="A12" s="9" t="s">
        <v>21</v>
      </c>
      <c r="B12" s="14" t="s">
        <v>22</v>
      </c>
      <c r="C12" s="10"/>
      <c r="D12" s="10"/>
      <c r="E12" s="10"/>
      <c r="F12" s="11"/>
      <c r="ZY12" t="s">
        <v>23</v>
      </c>
      <c r="ZZ12" s="12"/>
    </row>
    <row r="13" spans="1:702" x14ac:dyDescent="0.25">
      <c r="A13" s="9" t="s">
        <v>24</v>
      </c>
      <c r="B13" s="15" t="s">
        <v>25</v>
      </c>
      <c r="C13" s="10"/>
      <c r="D13" s="10"/>
      <c r="E13" s="10"/>
      <c r="F13" s="11"/>
      <c r="ZY13" t="s">
        <v>26</v>
      </c>
      <c r="ZZ13" s="12"/>
    </row>
    <row r="14" spans="1:702" x14ac:dyDescent="0.25">
      <c r="A14" s="33"/>
      <c r="B14" s="15"/>
      <c r="C14" s="10"/>
      <c r="D14" s="10"/>
      <c r="E14" s="10"/>
      <c r="F14" s="11"/>
      <c r="ZZ14" s="12"/>
    </row>
    <row r="15" spans="1:702" ht="36" x14ac:dyDescent="0.25">
      <c r="A15" s="16" t="s">
        <v>27</v>
      </c>
      <c r="B15" s="17" t="s">
        <v>28</v>
      </c>
      <c r="C15" s="18" t="s">
        <v>29</v>
      </c>
      <c r="D15" s="19">
        <v>1</v>
      </c>
      <c r="E15" s="20"/>
      <c r="F15" s="21">
        <f>ROUND(D15*E15,2)</f>
        <v>0</v>
      </c>
      <c r="ZY15" t="s">
        <v>30</v>
      </c>
      <c r="ZZ15" s="12" t="s">
        <v>31</v>
      </c>
    </row>
    <row r="16" spans="1:702" x14ac:dyDescent="0.25">
      <c r="A16" s="22"/>
      <c r="B16" s="23"/>
      <c r="C16" s="10"/>
      <c r="D16" s="10"/>
      <c r="E16" s="10"/>
      <c r="F16" s="24"/>
    </row>
    <row r="17" spans="1:702" ht="25.5" x14ac:dyDescent="0.25">
      <c r="A17" s="25"/>
      <c r="B17" s="26" t="s">
        <v>32</v>
      </c>
      <c r="C17" s="10"/>
      <c r="D17" s="10"/>
      <c r="E17" s="10"/>
      <c r="F17" s="27">
        <f>SUBTOTAL(109,F13:F16)</f>
        <v>0</v>
      </c>
      <c r="G17" s="28"/>
      <c r="ZY17" t="s">
        <v>33</v>
      </c>
    </row>
    <row r="18" spans="1:702" x14ac:dyDescent="0.25">
      <c r="A18" s="22"/>
      <c r="B18" s="23"/>
      <c r="C18" s="10"/>
      <c r="D18" s="10"/>
      <c r="E18" s="10"/>
      <c r="F18" s="8"/>
    </row>
    <row r="19" spans="1:702" x14ac:dyDescent="0.25">
      <c r="A19" s="9" t="s">
        <v>34</v>
      </c>
      <c r="B19" s="13" t="s">
        <v>35</v>
      </c>
      <c r="C19" s="10"/>
      <c r="D19" s="10"/>
      <c r="E19" s="10"/>
      <c r="F19" s="11"/>
      <c r="ZY19" t="s">
        <v>36</v>
      </c>
      <c r="ZZ19" s="12"/>
    </row>
    <row r="20" spans="1:702" x14ac:dyDescent="0.25">
      <c r="A20" s="9" t="s">
        <v>37</v>
      </c>
      <c r="B20" s="14" t="s">
        <v>38</v>
      </c>
      <c r="C20" s="10"/>
      <c r="D20" s="10"/>
      <c r="E20" s="10"/>
      <c r="F20" s="11"/>
      <c r="ZY20" t="s">
        <v>39</v>
      </c>
      <c r="ZZ20" s="12"/>
    </row>
    <row r="21" spans="1:702" x14ac:dyDescent="0.25">
      <c r="A21" s="9" t="s">
        <v>40</v>
      </c>
      <c r="B21" s="15" t="s">
        <v>41</v>
      </c>
      <c r="C21" s="10"/>
      <c r="D21" s="10"/>
      <c r="E21" s="10"/>
      <c r="F21" s="11"/>
      <c r="ZY21" t="s">
        <v>42</v>
      </c>
      <c r="ZZ21" s="12"/>
    </row>
    <row r="22" spans="1:702" x14ac:dyDescent="0.25">
      <c r="A22" s="9" t="s">
        <v>43</v>
      </c>
      <c r="B22" s="29" t="s">
        <v>44</v>
      </c>
      <c r="C22" s="10"/>
      <c r="D22" s="10"/>
      <c r="E22" s="10"/>
      <c r="F22" s="11"/>
      <c r="ZY22" t="s">
        <v>45</v>
      </c>
      <c r="ZZ22" s="12"/>
    </row>
    <row r="23" spans="1:702" x14ac:dyDescent="0.25">
      <c r="A23" s="33"/>
      <c r="B23" s="29"/>
      <c r="C23" s="10"/>
      <c r="D23" s="10"/>
      <c r="E23" s="10"/>
      <c r="F23" s="11"/>
      <c r="ZZ23" s="12"/>
    </row>
    <row r="24" spans="1:702" ht="24" x14ac:dyDescent="0.25">
      <c r="A24" s="16" t="s">
        <v>46</v>
      </c>
      <c r="B24" s="17" t="s">
        <v>47</v>
      </c>
      <c r="C24" s="18" t="s">
        <v>48</v>
      </c>
      <c r="D24" s="19">
        <v>19</v>
      </c>
      <c r="E24" s="20"/>
      <c r="F24" s="21">
        <f>ROUND(D24*E24,2)</f>
        <v>0</v>
      </c>
      <c r="ZY24" t="s">
        <v>49</v>
      </c>
      <c r="ZZ24" s="12" t="s">
        <v>50</v>
      </c>
    </row>
    <row r="25" spans="1:702" x14ac:dyDescent="0.25">
      <c r="A25" s="22"/>
      <c r="B25" s="23"/>
      <c r="C25" s="10"/>
      <c r="D25" s="10"/>
      <c r="E25" s="10"/>
      <c r="F25" s="24"/>
    </row>
    <row r="26" spans="1:702" x14ac:dyDescent="0.25">
      <c r="A26" s="25"/>
      <c r="B26" s="26" t="s">
        <v>51</v>
      </c>
      <c r="C26" s="10"/>
      <c r="D26" s="10"/>
      <c r="E26" s="10"/>
      <c r="F26" s="27">
        <f>SUBTOTAL(109,F21:F25)</f>
        <v>0</v>
      </c>
      <c r="G26" s="28"/>
      <c r="ZY26" t="s">
        <v>52</v>
      </c>
    </row>
    <row r="27" spans="1:702" x14ac:dyDescent="0.25">
      <c r="A27" s="22"/>
      <c r="B27" s="23"/>
      <c r="C27" s="10"/>
      <c r="D27" s="10"/>
      <c r="E27" s="10"/>
      <c r="F27" s="8"/>
    </row>
    <row r="28" spans="1:702" x14ac:dyDescent="0.25">
      <c r="A28" s="9" t="s">
        <v>53</v>
      </c>
      <c r="B28" s="13" t="s">
        <v>54</v>
      </c>
      <c r="C28" s="10"/>
      <c r="D28" s="10"/>
      <c r="E28" s="10"/>
      <c r="F28" s="11"/>
      <c r="ZY28" t="s">
        <v>55</v>
      </c>
      <c r="ZZ28" s="12"/>
    </row>
    <row r="29" spans="1:702" x14ac:dyDescent="0.25">
      <c r="A29" s="9" t="s">
        <v>56</v>
      </c>
      <c r="B29" s="14" t="s">
        <v>57</v>
      </c>
      <c r="C29" s="10"/>
      <c r="D29" s="10"/>
      <c r="E29" s="10"/>
      <c r="F29" s="11"/>
      <c r="ZY29" t="s">
        <v>58</v>
      </c>
      <c r="ZZ29" s="12"/>
    </row>
    <row r="30" spans="1:702" x14ac:dyDescent="0.25">
      <c r="A30" s="9" t="s">
        <v>59</v>
      </c>
      <c r="B30" s="15" t="s">
        <v>60</v>
      </c>
      <c r="C30" s="10"/>
      <c r="D30" s="10"/>
      <c r="E30" s="10"/>
      <c r="F30" s="11"/>
      <c r="ZY30" t="s">
        <v>61</v>
      </c>
      <c r="ZZ30" s="12"/>
    </row>
    <row r="31" spans="1:702" x14ac:dyDescent="0.25">
      <c r="A31" s="33"/>
      <c r="B31" s="15"/>
      <c r="C31" s="10"/>
      <c r="D31" s="10"/>
      <c r="E31" s="10"/>
      <c r="F31" s="11"/>
      <c r="ZZ31" s="12"/>
    </row>
    <row r="32" spans="1:702" ht="48" x14ac:dyDescent="0.25">
      <c r="A32" s="16" t="s">
        <v>62</v>
      </c>
      <c r="B32" s="17" t="s">
        <v>63</v>
      </c>
      <c r="C32" s="18" t="s">
        <v>64</v>
      </c>
      <c r="D32" s="20">
        <v>19</v>
      </c>
      <c r="E32" s="20"/>
      <c r="F32" s="21">
        <f>ROUND(D32*E32,2)</f>
        <v>0</v>
      </c>
      <c r="ZY32" t="s">
        <v>65</v>
      </c>
      <c r="ZZ32" s="12" t="s">
        <v>66</v>
      </c>
    </row>
    <row r="33" spans="1:702" x14ac:dyDescent="0.25">
      <c r="A33" s="34"/>
      <c r="B33" s="17"/>
      <c r="C33" s="18"/>
      <c r="D33" s="20"/>
      <c r="E33" s="20"/>
      <c r="F33" s="21"/>
      <c r="ZZ33" s="12"/>
    </row>
    <row r="34" spans="1:702" ht="24" x14ac:dyDescent="0.25">
      <c r="A34" s="16" t="s">
        <v>67</v>
      </c>
      <c r="B34" s="17" t="s">
        <v>68</v>
      </c>
      <c r="C34" s="18" t="s">
        <v>69</v>
      </c>
      <c r="D34" s="20">
        <v>1362.05</v>
      </c>
      <c r="E34" s="20"/>
      <c r="F34" s="21">
        <f>ROUND(D34*E34,2)</f>
        <v>0</v>
      </c>
      <c r="ZY34" t="s">
        <v>70</v>
      </c>
      <c r="ZZ34" s="12" t="s">
        <v>71</v>
      </c>
    </row>
    <row r="35" spans="1:702" x14ac:dyDescent="0.25">
      <c r="A35" s="34"/>
      <c r="B35" s="17"/>
      <c r="C35" s="18"/>
      <c r="D35" s="20"/>
      <c r="E35" s="20"/>
      <c r="F35" s="21"/>
      <c r="ZZ35" s="12"/>
    </row>
    <row r="36" spans="1:702" x14ac:dyDescent="0.25">
      <c r="A36" s="9" t="s">
        <v>72</v>
      </c>
      <c r="B36" s="15" t="s">
        <v>73</v>
      </c>
      <c r="C36" s="10"/>
      <c r="D36" s="10"/>
      <c r="E36" s="10"/>
      <c r="F36" s="11"/>
      <c r="ZY36" t="s">
        <v>74</v>
      </c>
      <c r="ZZ36" s="12"/>
    </row>
    <row r="37" spans="1:702" x14ac:dyDescent="0.25">
      <c r="A37" s="33"/>
      <c r="B37" s="15"/>
      <c r="C37" s="10"/>
      <c r="D37" s="10"/>
      <c r="E37" s="10"/>
      <c r="F37" s="11"/>
      <c r="ZZ37" s="12"/>
    </row>
    <row r="38" spans="1:702" ht="192" x14ac:dyDescent="0.25">
      <c r="A38" s="16" t="s">
        <v>75</v>
      </c>
      <c r="B38" s="17" t="s">
        <v>76</v>
      </c>
      <c r="C38" s="18" t="s">
        <v>77</v>
      </c>
      <c r="D38" s="20">
        <v>1362.05</v>
      </c>
      <c r="E38" s="20"/>
      <c r="F38" s="21">
        <f>ROUND(D38*E38,2)</f>
        <v>0</v>
      </c>
      <c r="ZY38" t="s">
        <v>78</v>
      </c>
      <c r="ZZ38" s="12" t="s">
        <v>79</v>
      </c>
    </row>
    <row r="39" spans="1:702" x14ac:dyDescent="0.25">
      <c r="A39" s="22"/>
      <c r="B39" s="23"/>
      <c r="C39" s="10"/>
      <c r="D39" s="10"/>
      <c r="E39" s="10"/>
      <c r="F39" s="24"/>
    </row>
    <row r="40" spans="1:702" x14ac:dyDescent="0.25">
      <c r="A40" s="25"/>
      <c r="B40" s="26" t="s">
        <v>80</v>
      </c>
      <c r="C40" s="10"/>
      <c r="D40" s="10"/>
      <c r="E40" s="10"/>
      <c r="F40" s="27">
        <f>SUBTOTAL(109,F30:F39)</f>
        <v>0</v>
      </c>
      <c r="G40" s="28"/>
      <c r="ZY40" t="s">
        <v>81</v>
      </c>
    </row>
    <row r="41" spans="1:702" x14ac:dyDescent="0.25">
      <c r="A41" s="22"/>
      <c r="B41" s="23"/>
      <c r="C41" s="10"/>
      <c r="D41" s="10"/>
      <c r="E41" s="10"/>
      <c r="F41" s="8"/>
    </row>
    <row r="42" spans="1:702" x14ac:dyDescent="0.25">
      <c r="A42" s="9" t="s">
        <v>82</v>
      </c>
      <c r="B42" s="14" t="s">
        <v>83</v>
      </c>
      <c r="C42" s="10"/>
      <c r="D42" s="10"/>
      <c r="E42" s="10"/>
      <c r="F42" s="11"/>
      <c r="ZY42" t="s">
        <v>84</v>
      </c>
      <c r="ZZ42" s="12"/>
    </row>
    <row r="43" spans="1:702" x14ac:dyDescent="0.25">
      <c r="A43" s="33"/>
      <c r="B43" s="14"/>
      <c r="C43" s="10"/>
      <c r="D43" s="10"/>
      <c r="E43" s="10"/>
      <c r="F43" s="11"/>
      <c r="ZZ43" s="12"/>
    </row>
    <row r="44" spans="1:702" ht="60" x14ac:dyDescent="0.25">
      <c r="A44" s="16" t="s">
        <v>85</v>
      </c>
      <c r="B44" s="17" t="s">
        <v>86</v>
      </c>
      <c r="C44" s="18" t="s">
        <v>87</v>
      </c>
      <c r="D44" s="20">
        <v>59.1</v>
      </c>
      <c r="E44" s="20"/>
      <c r="F44" s="21">
        <f>ROUND(D44*E44,2)</f>
        <v>0</v>
      </c>
      <c r="ZY44" t="s">
        <v>88</v>
      </c>
      <c r="ZZ44" s="12" t="s">
        <v>89</v>
      </c>
    </row>
    <row r="45" spans="1:702" x14ac:dyDescent="0.25">
      <c r="A45" s="34"/>
      <c r="B45" s="17"/>
      <c r="C45" s="18"/>
      <c r="D45" s="20"/>
      <c r="E45" s="20"/>
      <c r="F45" s="21"/>
      <c r="ZZ45" s="12"/>
    </row>
    <row r="46" spans="1:702" ht="36" x14ac:dyDescent="0.25">
      <c r="A46" s="16" t="s">
        <v>90</v>
      </c>
      <c r="B46" s="17" t="s">
        <v>91</v>
      </c>
      <c r="C46" s="18" t="s">
        <v>92</v>
      </c>
      <c r="D46" s="20">
        <v>33.299999999999997</v>
      </c>
      <c r="E46" s="20"/>
      <c r="F46" s="21">
        <f>ROUND(D46*E46,2)</f>
        <v>0</v>
      </c>
      <c r="ZY46" t="s">
        <v>93</v>
      </c>
      <c r="ZZ46" s="12" t="s">
        <v>94</v>
      </c>
    </row>
    <row r="47" spans="1:702" x14ac:dyDescent="0.25">
      <c r="A47" s="34"/>
      <c r="B47" s="17"/>
      <c r="C47" s="18"/>
      <c r="D47" s="20"/>
      <c r="E47" s="20"/>
      <c r="F47" s="21"/>
      <c r="ZZ47" s="12"/>
    </row>
    <row r="48" spans="1:702" ht="48" x14ac:dyDescent="0.25">
      <c r="A48" s="16" t="s">
        <v>95</v>
      </c>
      <c r="B48" s="17" t="s">
        <v>96</v>
      </c>
      <c r="C48" s="18" t="s">
        <v>97</v>
      </c>
      <c r="D48" s="19">
        <v>180</v>
      </c>
      <c r="E48" s="20"/>
      <c r="F48" s="21">
        <f>ROUND(D48*E48,2)</f>
        <v>0</v>
      </c>
      <c r="ZY48" t="s">
        <v>98</v>
      </c>
      <c r="ZZ48" s="12" t="s">
        <v>99</v>
      </c>
    </row>
    <row r="49" spans="1:702" x14ac:dyDescent="0.25">
      <c r="A49" s="34"/>
      <c r="B49" s="17"/>
      <c r="C49" s="18"/>
      <c r="D49" s="19"/>
      <c r="E49" s="20"/>
      <c r="F49" s="21"/>
      <c r="ZZ49" s="12"/>
    </row>
    <row r="50" spans="1:702" ht="25.5" customHeight="1" x14ac:dyDescent="0.25">
      <c r="A50" s="16" t="s">
        <v>100</v>
      </c>
      <c r="B50" s="17" t="s">
        <v>101</v>
      </c>
      <c r="C50" s="18" t="s">
        <v>102</v>
      </c>
      <c r="D50" s="20">
        <v>8.1</v>
      </c>
      <c r="E50" s="20"/>
      <c r="F50" s="21">
        <f>ROUND(D50*E50,2)</f>
        <v>0</v>
      </c>
      <c r="ZY50" t="s">
        <v>103</v>
      </c>
      <c r="ZZ50" s="12" t="s">
        <v>104</v>
      </c>
    </row>
    <row r="51" spans="1:702" x14ac:dyDescent="0.25">
      <c r="A51" s="34"/>
      <c r="B51" s="17"/>
      <c r="C51" s="18"/>
      <c r="D51" s="20"/>
      <c r="E51" s="20"/>
      <c r="F51" s="21"/>
      <c r="ZZ51" s="12"/>
    </row>
    <row r="52" spans="1:702" ht="72" x14ac:dyDescent="0.25">
      <c r="A52" s="16" t="s">
        <v>105</v>
      </c>
      <c r="B52" s="17" t="s">
        <v>106</v>
      </c>
      <c r="C52" s="18" t="s">
        <v>107</v>
      </c>
      <c r="D52" s="19">
        <v>20</v>
      </c>
      <c r="E52" s="20"/>
      <c r="F52" s="21">
        <f>ROUND(D52*E52,2)</f>
        <v>0</v>
      </c>
      <c r="ZY52" t="s">
        <v>108</v>
      </c>
      <c r="ZZ52" s="12" t="s">
        <v>109</v>
      </c>
    </row>
    <row r="53" spans="1:702" x14ac:dyDescent="0.25">
      <c r="A53" s="22"/>
      <c r="B53" s="23"/>
      <c r="C53" s="10"/>
      <c r="D53" s="10"/>
      <c r="E53" s="10"/>
      <c r="F53" s="24"/>
    </row>
    <row r="54" spans="1:702" ht="25.5" x14ac:dyDescent="0.25">
      <c r="A54" s="25"/>
      <c r="B54" s="26" t="s">
        <v>110</v>
      </c>
      <c r="C54" s="10"/>
      <c r="D54" s="10"/>
      <c r="E54" s="10"/>
      <c r="F54" s="27">
        <f>SUBTOTAL(109,F44:F53)</f>
        <v>0</v>
      </c>
      <c r="G54" s="28"/>
      <c r="ZY54" t="s">
        <v>111</v>
      </c>
    </row>
    <row r="55" spans="1:702" x14ac:dyDescent="0.25">
      <c r="A55" s="22"/>
      <c r="B55" s="23"/>
      <c r="C55" s="10"/>
      <c r="D55" s="10"/>
      <c r="E55" s="10"/>
      <c r="F55" s="8"/>
    </row>
    <row r="56" spans="1:702" x14ac:dyDescent="0.25">
      <c r="A56" s="9" t="s">
        <v>112</v>
      </c>
      <c r="B56" s="13" t="s">
        <v>113</v>
      </c>
      <c r="C56" s="10"/>
      <c r="D56" s="10"/>
      <c r="E56" s="10"/>
      <c r="F56" s="11"/>
      <c r="ZY56" t="s">
        <v>114</v>
      </c>
      <c r="ZZ56" s="12"/>
    </row>
    <row r="57" spans="1:702" ht="25.5" x14ac:dyDescent="0.25">
      <c r="A57" s="9" t="s">
        <v>115</v>
      </c>
      <c r="B57" s="14" t="s">
        <v>116</v>
      </c>
      <c r="C57" s="10"/>
      <c r="D57" s="10"/>
      <c r="E57" s="10"/>
      <c r="F57" s="11"/>
      <c r="ZY57" t="s">
        <v>117</v>
      </c>
      <c r="ZZ57" s="12"/>
    </row>
    <row r="58" spans="1:702" ht="25.5" x14ac:dyDescent="0.25">
      <c r="A58" s="9" t="s">
        <v>118</v>
      </c>
      <c r="B58" s="15" t="s">
        <v>119</v>
      </c>
      <c r="C58" s="10"/>
      <c r="D58" s="10"/>
      <c r="E58" s="10"/>
      <c r="F58" s="11"/>
      <c r="ZY58" t="s">
        <v>120</v>
      </c>
      <c r="ZZ58" s="12"/>
    </row>
    <row r="59" spans="1:702" x14ac:dyDescent="0.25">
      <c r="A59" s="33"/>
      <c r="B59" s="15"/>
      <c r="C59" s="10"/>
      <c r="D59" s="10"/>
      <c r="E59" s="10"/>
      <c r="F59" s="11"/>
      <c r="ZZ59" s="12"/>
    </row>
    <row r="60" spans="1:702" ht="60" x14ac:dyDescent="0.25">
      <c r="A60" s="16" t="s">
        <v>121</v>
      </c>
      <c r="B60" s="17" t="s">
        <v>122</v>
      </c>
      <c r="C60" s="18" t="s">
        <v>123</v>
      </c>
      <c r="D60" s="20">
        <v>92.5</v>
      </c>
      <c r="E60" s="20"/>
      <c r="F60" s="21">
        <f>ROUND(D60*E60,2)</f>
        <v>0</v>
      </c>
      <c r="ZY60" t="s">
        <v>124</v>
      </c>
      <c r="ZZ60" s="12" t="s">
        <v>125</v>
      </c>
    </row>
    <row r="61" spans="1:702" x14ac:dyDescent="0.25">
      <c r="A61" s="34"/>
      <c r="B61" s="17"/>
      <c r="C61" s="18"/>
      <c r="D61" s="20"/>
      <c r="E61" s="20"/>
      <c r="F61" s="21"/>
      <c r="ZZ61" s="12"/>
    </row>
    <row r="62" spans="1:702" ht="25.5" x14ac:dyDescent="0.25">
      <c r="A62" s="9" t="s">
        <v>126</v>
      </c>
      <c r="B62" s="15" t="s">
        <v>127</v>
      </c>
      <c r="C62" s="10"/>
      <c r="D62" s="10"/>
      <c r="E62" s="10"/>
      <c r="F62" s="11"/>
      <c r="ZY62" t="s">
        <v>128</v>
      </c>
      <c r="ZZ62" s="12"/>
    </row>
    <row r="63" spans="1:702" x14ac:dyDescent="0.25">
      <c r="A63" s="33"/>
      <c r="B63" s="15"/>
      <c r="C63" s="10"/>
      <c r="D63" s="10"/>
      <c r="E63" s="10"/>
      <c r="F63" s="11"/>
      <c r="ZZ63" s="12"/>
    </row>
    <row r="64" spans="1:702" ht="60" x14ac:dyDescent="0.25">
      <c r="A64" s="16" t="s">
        <v>129</v>
      </c>
      <c r="B64" s="17" t="s">
        <v>130</v>
      </c>
      <c r="C64" s="18" t="s">
        <v>131</v>
      </c>
      <c r="D64" s="20">
        <v>1002.8</v>
      </c>
      <c r="E64" s="20"/>
      <c r="F64" s="21">
        <f>ROUND(D64*E64,2)</f>
        <v>0</v>
      </c>
      <c r="ZY64" t="s">
        <v>132</v>
      </c>
      <c r="ZZ64" s="12" t="s">
        <v>133</v>
      </c>
    </row>
    <row r="65" spans="1:702" x14ac:dyDescent="0.25">
      <c r="A65" s="34"/>
      <c r="B65" s="17"/>
      <c r="C65" s="18"/>
      <c r="D65" s="20"/>
      <c r="E65" s="20"/>
      <c r="F65" s="21"/>
      <c r="ZZ65" s="12"/>
    </row>
    <row r="66" spans="1:702" x14ac:dyDescent="0.25">
      <c r="A66" s="9" t="s">
        <v>134</v>
      </c>
      <c r="B66" s="15" t="s">
        <v>135</v>
      </c>
      <c r="C66" s="10"/>
      <c r="D66" s="10"/>
      <c r="E66" s="10"/>
      <c r="F66" s="11"/>
      <c r="ZY66" t="s">
        <v>136</v>
      </c>
      <c r="ZZ66" s="12"/>
    </row>
    <row r="67" spans="1:702" x14ac:dyDescent="0.25">
      <c r="A67" s="33"/>
      <c r="B67" s="15"/>
      <c r="C67" s="10"/>
      <c r="D67" s="10"/>
      <c r="E67" s="10"/>
      <c r="F67" s="11"/>
      <c r="ZZ67" s="12"/>
    </row>
    <row r="68" spans="1:702" ht="72" x14ac:dyDescent="0.25">
      <c r="A68" s="16" t="s">
        <v>137</v>
      </c>
      <c r="B68" s="17" t="s">
        <v>138</v>
      </c>
      <c r="C68" s="18"/>
      <c r="D68" s="20"/>
      <c r="E68" s="20"/>
      <c r="F68" s="21">
        <f t="shared" ref="F68:F78" si="0">ROUND(D68*E68,2)</f>
        <v>0</v>
      </c>
      <c r="ZY68" t="s">
        <v>139</v>
      </c>
      <c r="ZZ68" s="12" t="s">
        <v>140</v>
      </c>
    </row>
    <row r="69" spans="1:702" x14ac:dyDescent="0.25">
      <c r="A69" s="34"/>
      <c r="B69" s="17"/>
      <c r="C69" s="18"/>
      <c r="D69" s="20"/>
      <c r="E69" s="20"/>
      <c r="F69" s="21"/>
      <c r="ZZ69" s="12"/>
    </row>
    <row r="70" spans="1:702" x14ac:dyDescent="0.25">
      <c r="A70" s="16" t="s">
        <v>141</v>
      </c>
      <c r="B70" s="17" t="s">
        <v>142</v>
      </c>
      <c r="C70" s="18" t="s">
        <v>143</v>
      </c>
      <c r="D70" s="20">
        <v>205.2</v>
      </c>
      <c r="E70" s="20"/>
      <c r="F70" s="21">
        <f t="shared" si="0"/>
        <v>0</v>
      </c>
      <c r="ZY70" t="s">
        <v>144</v>
      </c>
      <c r="ZZ70" s="12" t="s">
        <v>145</v>
      </c>
    </row>
    <row r="71" spans="1:702" x14ac:dyDescent="0.25">
      <c r="A71" s="34"/>
      <c r="B71" s="17"/>
      <c r="C71" s="18"/>
      <c r="D71" s="20"/>
      <c r="E71" s="20"/>
      <c r="F71" s="21"/>
      <c r="ZZ71" s="12"/>
    </row>
    <row r="72" spans="1:702" x14ac:dyDescent="0.25">
      <c r="A72" s="16" t="s">
        <v>146</v>
      </c>
      <c r="B72" s="17" t="s">
        <v>147</v>
      </c>
      <c r="C72" s="18" t="s">
        <v>148</v>
      </c>
      <c r="D72" s="20">
        <v>111.51</v>
      </c>
      <c r="E72" s="20"/>
      <c r="F72" s="21">
        <f t="shared" si="0"/>
        <v>0</v>
      </c>
      <c r="ZY72" t="s">
        <v>149</v>
      </c>
      <c r="ZZ72" s="12" t="s">
        <v>150</v>
      </c>
    </row>
    <row r="73" spans="1:702" x14ac:dyDescent="0.25">
      <c r="A73" s="34"/>
      <c r="B73" s="17"/>
      <c r="C73" s="18"/>
      <c r="D73" s="20"/>
      <c r="E73" s="20"/>
      <c r="F73" s="21"/>
      <c r="ZZ73" s="12"/>
    </row>
    <row r="74" spans="1:702" x14ac:dyDescent="0.25">
      <c r="A74" s="16" t="s">
        <v>151</v>
      </c>
      <c r="B74" s="17" t="s">
        <v>152</v>
      </c>
      <c r="C74" s="18" t="s">
        <v>153</v>
      </c>
      <c r="D74" s="20">
        <v>290.35000000000002</v>
      </c>
      <c r="E74" s="20"/>
      <c r="F74" s="21">
        <f t="shared" si="0"/>
        <v>0</v>
      </c>
      <c r="ZY74" t="s">
        <v>154</v>
      </c>
      <c r="ZZ74" s="12" t="s">
        <v>155</v>
      </c>
    </row>
    <row r="75" spans="1:702" x14ac:dyDescent="0.25">
      <c r="A75" s="34"/>
      <c r="B75" s="17"/>
      <c r="C75" s="18"/>
      <c r="D75" s="20"/>
      <c r="E75" s="20"/>
      <c r="F75" s="21"/>
      <c r="ZZ75" s="12"/>
    </row>
    <row r="76" spans="1:702" x14ac:dyDescent="0.25">
      <c r="A76" s="16" t="s">
        <v>156</v>
      </c>
      <c r="B76" s="17" t="s">
        <v>157</v>
      </c>
      <c r="C76" s="18" t="s">
        <v>158</v>
      </c>
      <c r="D76" s="20">
        <v>5.2</v>
      </c>
      <c r="E76" s="20"/>
      <c r="F76" s="21">
        <f t="shared" si="0"/>
        <v>0</v>
      </c>
      <c r="ZY76" t="s">
        <v>159</v>
      </c>
      <c r="ZZ76" s="12" t="s">
        <v>160</v>
      </c>
    </row>
    <row r="77" spans="1:702" x14ac:dyDescent="0.25">
      <c r="A77" s="34"/>
      <c r="B77" s="17"/>
      <c r="C77" s="18"/>
      <c r="D77" s="20"/>
      <c r="E77" s="20"/>
      <c r="F77" s="21"/>
      <c r="ZZ77" s="12"/>
    </row>
    <row r="78" spans="1:702" x14ac:dyDescent="0.25">
      <c r="A78" s="16" t="s">
        <v>161</v>
      </c>
      <c r="B78" s="17" t="s">
        <v>162</v>
      </c>
      <c r="C78" s="18" t="s">
        <v>163</v>
      </c>
      <c r="D78" s="20">
        <v>195.65</v>
      </c>
      <c r="E78" s="20"/>
      <c r="F78" s="21">
        <f t="shared" si="0"/>
        <v>0</v>
      </c>
      <c r="ZY78" t="s">
        <v>164</v>
      </c>
      <c r="ZZ78" s="12" t="s">
        <v>165</v>
      </c>
    </row>
    <row r="79" spans="1:702" x14ac:dyDescent="0.25">
      <c r="A79" s="34"/>
      <c r="B79" s="17"/>
      <c r="C79" s="18"/>
      <c r="D79" s="20"/>
      <c r="E79" s="20"/>
      <c r="F79" s="21"/>
      <c r="ZZ79" s="12"/>
    </row>
    <row r="80" spans="1:702" x14ac:dyDescent="0.25">
      <c r="A80" s="9" t="s">
        <v>166</v>
      </c>
      <c r="B80" s="15" t="s">
        <v>358</v>
      </c>
      <c r="C80" s="10"/>
      <c r="D80" s="10"/>
      <c r="E80" s="10"/>
      <c r="F80" s="11"/>
      <c r="ZY80" t="s">
        <v>167</v>
      </c>
      <c r="ZZ80" s="12"/>
    </row>
    <row r="81" spans="1:702" x14ac:dyDescent="0.25">
      <c r="A81" s="33"/>
      <c r="B81" s="35"/>
      <c r="C81" s="10"/>
      <c r="D81" s="10"/>
      <c r="E81" s="10"/>
      <c r="F81" s="11"/>
      <c r="ZZ81" s="12"/>
    </row>
    <row r="82" spans="1:702" ht="72" x14ac:dyDescent="0.25">
      <c r="A82" s="16" t="s">
        <v>168</v>
      </c>
      <c r="B82" s="17" t="s">
        <v>169</v>
      </c>
      <c r="C82" s="18" t="s">
        <v>170</v>
      </c>
      <c r="D82" s="19">
        <v>20</v>
      </c>
      <c r="E82" s="20"/>
      <c r="F82" s="21">
        <f>ROUND(D82*E82,2)</f>
        <v>0</v>
      </c>
      <c r="ZY82" t="s">
        <v>171</v>
      </c>
      <c r="ZZ82" s="12" t="s">
        <v>172</v>
      </c>
    </row>
    <row r="83" spans="1:702" x14ac:dyDescent="0.25">
      <c r="A83" s="34"/>
      <c r="B83" s="17"/>
      <c r="C83" s="18"/>
      <c r="D83" s="19"/>
      <c r="E83" s="20"/>
      <c r="F83" s="21"/>
      <c r="ZZ83" s="12"/>
    </row>
    <row r="84" spans="1:702" x14ac:dyDescent="0.25">
      <c r="A84" s="9" t="s">
        <v>173</v>
      </c>
      <c r="B84" s="15" t="s">
        <v>174</v>
      </c>
      <c r="C84" s="10"/>
      <c r="D84" s="10"/>
      <c r="E84" s="10"/>
      <c r="F84" s="11"/>
      <c r="ZY84" t="s">
        <v>175</v>
      </c>
      <c r="ZZ84" s="12"/>
    </row>
    <row r="85" spans="1:702" x14ac:dyDescent="0.25">
      <c r="A85" s="33"/>
      <c r="B85" s="15"/>
      <c r="C85" s="10"/>
      <c r="D85" s="10"/>
      <c r="E85" s="10"/>
      <c r="F85" s="11"/>
      <c r="ZZ85" s="12"/>
    </row>
    <row r="86" spans="1:702" ht="84" x14ac:dyDescent="0.25">
      <c r="A86" s="16" t="s">
        <v>176</v>
      </c>
      <c r="B86" s="17" t="s">
        <v>177</v>
      </c>
      <c r="C86" s="18" t="s">
        <v>178</v>
      </c>
      <c r="D86" s="19">
        <v>21</v>
      </c>
      <c r="E86" s="20"/>
      <c r="F86" s="21">
        <f>ROUND(D86*E86,2)</f>
        <v>0</v>
      </c>
      <c r="ZY86" t="s">
        <v>179</v>
      </c>
      <c r="ZZ86" s="12" t="s">
        <v>180</v>
      </c>
    </row>
    <row r="87" spans="1:702" x14ac:dyDescent="0.25">
      <c r="A87" s="22"/>
      <c r="B87" s="23"/>
      <c r="C87" s="10"/>
      <c r="D87" s="10"/>
      <c r="E87" s="10"/>
      <c r="F87" s="24"/>
    </row>
    <row r="88" spans="1:702" ht="25.5" x14ac:dyDescent="0.25">
      <c r="A88" s="25"/>
      <c r="B88" s="26" t="s">
        <v>181</v>
      </c>
      <c r="C88" s="10"/>
      <c r="D88" s="10"/>
      <c r="E88" s="10"/>
      <c r="F88" s="27">
        <f>SUBTOTAL(109,F58:F87)</f>
        <v>0</v>
      </c>
      <c r="G88" s="28"/>
      <c r="ZY88" t="s">
        <v>182</v>
      </c>
    </row>
    <row r="89" spans="1:702" x14ac:dyDescent="0.25">
      <c r="A89" s="22"/>
      <c r="B89" s="23"/>
      <c r="C89" s="10"/>
      <c r="D89" s="10"/>
      <c r="E89" s="10"/>
      <c r="F89" s="8"/>
    </row>
    <row r="90" spans="1:702" x14ac:dyDescent="0.25">
      <c r="A90" s="9" t="s">
        <v>183</v>
      </c>
      <c r="B90" s="13" t="s">
        <v>184</v>
      </c>
      <c r="C90" s="10"/>
      <c r="D90" s="10"/>
      <c r="E90" s="10"/>
      <c r="F90" s="11"/>
      <c r="ZY90" t="s">
        <v>185</v>
      </c>
      <c r="ZZ90" s="12"/>
    </row>
    <row r="91" spans="1:702" x14ac:dyDescent="0.25">
      <c r="A91" s="9" t="s">
        <v>186</v>
      </c>
      <c r="B91" s="14" t="s">
        <v>187</v>
      </c>
      <c r="C91" s="10"/>
      <c r="D91" s="10"/>
      <c r="E91" s="10"/>
      <c r="F91" s="11"/>
      <c r="ZY91" t="s">
        <v>188</v>
      </c>
      <c r="ZZ91" s="12"/>
    </row>
    <row r="92" spans="1:702" x14ac:dyDescent="0.25">
      <c r="A92" s="33"/>
      <c r="B92" s="14"/>
      <c r="C92" s="10"/>
      <c r="D92" s="10"/>
      <c r="E92" s="10"/>
      <c r="F92" s="11"/>
      <c r="ZZ92" s="12"/>
    </row>
    <row r="93" spans="1:702" x14ac:dyDescent="0.25">
      <c r="A93" s="16" t="s">
        <v>189</v>
      </c>
      <c r="B93" s="17" t="s">
        <v>190</v>
      </c>
      <c r="C93" s="18" t="s">
        <v>191</v>
      </c>
      <c r="D93" s="19">
        <v>21</v>
      </c>
      <c r="E93" s="20"/>
      <c r="F93" s="21">
        <f>ROUND(D93*E93,2)</f>
        <v>0</v>
      </c>
      <c r="ZY93" t="s">
        <v>192</v>
      </c>
      <c r="ZZ93" s="12" t="s">
        <v>193</v>
      </c>
    </row>
    <row r="94" spans="1:702" x14ac:dyDescent="0.25">
      <c r="A94" s="22"/>
      <c r="B94" s="23"/>
      <c r="C94" s="10"/>
      <c r="D94" s="10"/>
      <c r="E94" s="10"/>
      <c r="F94" s="24"/>
    </row>
    <row r="95" spans="1:702" x14ac:dyDescent="0.25">
      <c r="A95" s="25"/>
      <c r="B95" s="26" t="s">
        <v>194</v>
      </c>
      <c r="C95" s="10"/>
      <c r="D95" s="10"/>
      <c r="E95" s="10"/>
      <c r="F95" s="27">
        <f>SUBTOTAL(109,F93:F94)</f>
        <v>0</v>
      </c>
      <c r="G95" s="28"/>
      <c r="ZY95" t="s">
        <v>195</v>
      </c>
    </row>
    <row r="96" spans="1:702" x14ac:dyDescent="0.25">
      <c r="A96" s="22"/>
      <c r="B96" s="23"/>
      <c r="C96" s="10"/>
      <c r="D96" s="10"/>
      <c r="E96" s="10"/>
      <c r="F96" s="8"/>
    </row>
    <row r="97" spans="1:702" x14ac:dyDescent="0.25">
      <c r="A97" s="9" t="s">
        <v>196</v>
      </c>
      <c r="B97" s="13" t="s">
        <v>197</v>
      </c>
      <c r="C97" s="10"/>
      <c r="D97" s="10"/>
      <c r="E97" s="10"/>
      <c r="F97" s="11"/>
      <c r="ZY97" t="s">
        <v>198</v>
      </c>
      <c r="ZZ97" s="12"/>
    </row>
    <row r="98" spans="1:702" x14ac:dyDescent="0.25">
      <c r="A98" s="9" t="s">
        <v>199</v>
      </c>
      <c r="B98" s="14" t="s">
        <v>200</v>
      </c>
      <c r="C98" s="10"/>
      <c r="D98" s="10"/>
      <c r="E98" s="10"/>
      <c r="F98" s="11"/>
      <c r="ZY98" t="s">
        <v>201</v>
      </c>
      <c r="ZZ98" s="12"/>
    </row>
    <row r="99" spans="1:702" x14ac:dyDescent="0.25">
      <c r="A99" s="33"/>
      <c r="B99" s="14"/>
      <c r="C99" s="10"/>
      <c r="D99" s="10"/>
      <c r="E99" s="10"/>
      <c r="F99" s="11"/>
      <c r="ZZ99" s="12"/>
    </row>
    <row r="100" spans="1:702" ht="24" x14ac:dyDescent="0.25">
      <c r="A100" s="16" t="s">
        <v>202</v>
      </c>
      <c r="B100" s="17" t="s">
        <v>203</v>
      </c>
      <c r="C100" s="18" t="s">
        <v>204</v>
      </c>
      <c r="D100" s="19">
        <v>21</v>
      </c>
      <c r="E100" s="20"/>
      <c r="F100" s="21">
        <f>ROUND(D100*E100,2)</f>
        <v>0</v>
      </c>
      <c r="ZY100" t="s">
        <v>205</v>
      </c>
      <c r="ZZ100" s="12" t="s">
        <v>206</v>
      </c>
    </row>
    <row r="101" spans="1:702" x14ac:dyDescent="0.25">
      <c r="A101" s="22"/>
      <c r="B101" s="23"/>
      <c r="C101" s="10"/>
      <c r="D101" s="10"/>
      <c r="E101" s="10"/>
      <c r="F101" s="24"/>
    </row>
    <row r="102" spans="1:702" x14ac:dyDescent="0.25">
      <c r="A102" s="25"/>
      <c r="B102" s="26" t="s">
        <v>207</v>
      </c>
      <c r="C102" s="10"/>
      <c r="D102" s="10"/>
      <c r="E102" s="10"/>
      <c r="F102" s="27">
        <f>SUBTOTAL(109,F100:F101)</f>
        <v>0</v>
      </c>
      <c r="G102" s="28"/>
      <c r="ZY102" t="s">
        <v>208</v>
      </c>
    </row>
    <row r="103" spans="1:702" x14ac:dyDescent="0.25">
      <c r="A103" s="22"/>
      <c r="B103" s="23"/>
      <c r="C103" s="10"/>
      <c r="D103" s="10"/>
      <c r="E103" s="10"/>
      <c r="F103" s="8"/>
    </row>
    <row r="104" spans="1:702" x14ac:dyDescent="0.25">
      <c r="A104" s="9" t="s">
        <v>209</v>
      </c>
      <c r="B104" s="13" t="s">
        <v>210</v>
      </c>
      <c r="C104" s="10"/>
      <c r="D104" s="10"/>
      <c r="E104" s="10"/>
      <c r="F104" s="11"/>
      <c r="ZY104" t="s">
        <v>211</v>
      </c>
      <c r="ZZ104" s="12"/>
    </row>
    <row r="105" spans="1:702" ht="25.5" x14ac:dyDescent="0.25">
      <c r="A105" s="9" t="s">
        <v>212</v>
      </c>
      <c r="B105" s="14" t="s">
        <v>213</v>
      </c>
      <c r="C105" s="10"/>
      <c r="D105" s="10"/>
      <c r="E105" s="10"/>
      <c r="F105" s="11"/>
      <c r="ZY105" t="s">
        <v>214</v>
      </c>
      <c r="ZZ105" s="12"/>
    </row>
    <row r="106" spans="1:702" x14ac:dyDescent="0.25">
      <c r="A106" s="33"/>
      <c r="B106" s="14"/>
      <c r="C106" s="10"/>
      <c r="D106" s="10"/>
      <c r="E106" s="10"/>
      <c r="F106" s="11"/>
      <c r="ZZ106" s="12"/>
    </row>
    <row r="107" spans="1:702" ht="36" x14ac:dyDescent="0.25">
      <c r="A107" s="16" t="s">
        <v>215</v>
      </c>
      <c r="B107" s="17" t="s">
        <v>216</v>
      </c>
      <c r="C107" s="18" t="s">
        <v>217</v>
      </c>
      <c r="D107" s="30"/>
      <c r="E107" s="20"/>
      <c r="F107" s="21">
        <f>ROUND(D107*E107,2)</f>
        <v>0</v>
      </c>
      <c r="ZY107" t="s">
        <v>218</v>
      </c>
      <c r="ZZ107" s="12" t="s">
        <v>219</v>
      </c>
    </row>
    <row r="108" spans="1:702" x14ac:dyDescent="0.25">
      <c r="A108" s="34"/>
      <c r="B108" s="17"/>
      <c r="C108" s="18"/>
      <c r="D108" s="30"/>
      <c r="E108" s="20"/>
      <c r="F108" s="21"/>
      <c r="ZZ108" s="12"/>
    </row>
    <row r="109" spans="1:702" ht="24" x14ac:dyDescent="0.25">
      <c r="A109" s="16" t="s">
        <v>220</v>
      </c>
      <c r="B109" s="17" t="s">
        <v>221</v>
      </c>
      <c r="C109" s="18" t="s">
        <v>222</v>
      </c>
      <c r="D109" s="19"/>
      <c r="E109" s="20"/>
      <c r="F109" s="21">
        <f>ROUND(D109*E109,2)</f>
        <v>0</v>
      </c>
      <c r="ZY109" t="s">
        <v>223</v>
      </c>
      <c r="ZZ109" s="12" t="s">
        <v>224</v>
      </c>
    </row>
    <row r="110" spans="1:702" x14ac:dyDescent="0.25">
      <c r="A110" s="22"/>
      <c r="B110" s="23"/>
      <c r="C110" s="10"/>
      <c r="D110" s="10"/>
      <c r="E110" s="10"/>
      <c r="F110" s="24"/>
    </row>
    <row r="111" spans="1:702" ht="38.25" x14ac:dyDescent="0.25">
      <c r="A111" s="25"/>
      <c r="B111" s="26" t="s">
        <v>225</v>
      </c>
      <c r="C111" s="10"/>
      <c r="D111" s="10"/>
      <c r="E111" s="10"/>
      <c r="F111" s="27">
        <f>SUBTOTAL(109,F107:F110)</f>
        <v>0</v>
      </c>
      <c r="G111" s="28"/>
      <c r="ZY111" t="s">
        <v>226</v>
      </c>
    </row>
    <row r="112" spans="1:702" x14ac:dyDescent="0.25">
      <c r="A112" s="22"/>
      <c r="B112" s="23"/>
      <c r="C112" s="10"/>
      <c r="D112" s="10"/>
      <c r="E112" s="10"/>
      <c r="F112" s="8"/>
    </row>
    <row r="113" spans="1:701" x14ac:dyDescent="0.25">
      <c r="A113" s="36"/>
      <c r="B113" s="35"/>
      <c r="C113" s="10"/>
      <c r="D113" s="10"/>
      <c r="E113" s="10"/>
      <c r="F113" s="11"/>
    </row>
    <row r="114" spans="1:701" x14ac:dyDescent="0.25">
      <c r="A114" s="37"/>
      <c r="B114" s="38"/>
      <c r="C114" s="38"/>
      <c r="D114" s="38"/>
      <c r="E114" s="38"/>
      <c r="F114" s="39"/>
    </row>
    <row r="115" spans="1:701" x14ac:dyDescent="0.25">
      <c r="A115" s="40"/>
      <c r="B115" s="31" t="s">
        <v>227</v>
      </c>
      <c r="D115" t="s">
        <v>359</v>
      </c>
      <c r="F115" s="41">
        <f>SUBTOTAL(109,F4:F113)</f>
        <v>0</v>
      </c>
      <c r="ZY115" t="s">
        <v>228</v>
      </c>
    </row>
    <row r="116" spans="1:701" x14ac:dyDescent="0.25">
      <c r="A116" s="42">
        <v>10</v>
      </c>
      <c r="B116" s="31" t="str">
        <f>CONCATENATE("Montant TVA (",A116,"%)")</f>
        <v>Montant TVA (10%)</v>
      </c>
      <c r="D116" t="s">
        <v>359</v>
      </c>
      <c r="F116" s="41">
        <f>(F115*A116)/100</f>
        <v>0</v>
      </c>
      <c r="ZY116" t="s">
        <v>229</v>
      </c>
    </row>
    <row r="117" spans="1:701" x14ac:dyDescent="0.25">
      <c r="A117" s="40"/>
      <c r="B117" s="31" t="s">
        <v>230</v>
      </c>
      <c r="D117" t="s">
        <v>359</v>
      </c>
      <c r="F117" s="41">
        <f>F115+F116</f>
        <v>0</v>
      </c>
      <c r="ZY117" t="s">
        <v>231</v>
      </c>
    </row>
    <row r="118" spans="1:701" x14ac:dyDescent="0.25">
      <c r="A118" s="43"/>
      <c r="B118" s="44"/>
      <c r="C118" s="44"/>
      <c r="D118" s="44"/>
      <c r="E118" s="44"/>
      <c r="F118" s="45"/>
    </row>
    <row r="119" spans="1:701" x14ac:dyDescent="0.25">
      <c r="F119" s="32"/>
    </row>
  </sheetData>
  <mergeCells count="1">
    <mergeCell ref="A1:F1"/>
  </mergeCells>
  <printOptions horizontalCentered="1"/>
  <pageMargins left="0" right="0" top="0.42" bottom="0.42" header="0.76" footer="0.76"/>
  <pageSetup paperSize="9" fitToHeight="0" orientation="portrait" r:id="rId1"/>
  <rowBreaks count="3" manualBreakCount="3">
    <brk id="35" max="5" man="1"/>
    <brk id="55" max="5" man="1"/>
    <brk id="83"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5968D-8C46-4359-A361-3B0E31ADB003}">
  <sheetPr>
    <pageSetUpPr fitToPage="1"/>
  </sheetPr>
  <dimension ref="A1:ZZ67"/>
  <sheetViews>
    <sheetView showGridLines="0" view="pageBreakPreview" zoomScale="115" zoomScaleNormal="100" zoomScaleSheetLayoutView="115" workbookViewId="0">
      <pane xSplit="2" ySplit="2" topLeftCell="C56" activePane="bottomRight" state="frozen"/>
      <selection pane="topRight" activeCell="C1" sqref="C1"/>
      <selection pane="bottomLeft" activeCell="A3" sqref="A3"/>
      <selection pane="bottomRight" activeCell="A64" sqref="A64"/>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80.849999999999994" customHeight="1" x14ac:dyDescent="0.25">
      <c r="A1" s="46"/>
      <c r="B1" s="47"/>
      <c r="C1" s="47"/>
      <c r="D1" s="47"/>
      <c r="E1" s="47"/>
      <c r="F1" s="48"/>
    </row>
    <row r="2" spans="1:702" x14ac:dyDescent="0.25">
      <c r="A2" s="1"/>
      <c r="B2" s="2" t="s">
        <v>232</v>
      </c>
      <c r="C2" s="3" t="s">
        <v>233</v>
      </c>
      <c r="D2" s="4" t="s">
        <v>234</v>
      </c>
      <c r="E2" s="4" t="s">
        <v>235</v>
      </c>
      <c r="F2" s="4" t="s">
        <v>236</v>
      </c>
    </row>
    <row r="3" spans="1:702" x14ac:dyDescent="0.25">
      <c r="A3" s="5"/>
      <c r="B3" s="6"/>
      <c r="C3" s="7"/>
      <c r="D3" s="7"/>
      <c r="E3" s="7"/>
      <c r="F3" s="8"/>
    </row>
    <row r="4" spans="1:702" x14ac:dyDescent="0.25">
      <c r="A4" s="9" t="s">
        <v>237</v>
      </c>
      <c r="B4" s="13" t="s">
        <v>238</v>
      </c>
      <c r="C4" s="10"/>
      <c r="D4" s="10"/>
      <c r="E4" s="10"/>
      <c r="F4" s="11"/>
      <c r="ZY4" t="s">
        <v>239</v>
      </c>
      <c r="ZZ4" s="12"/>
    </row>
    <row r="5" spans="1:702" x14ac:dyDescent="0.25">
      <c r="A5" s="9" t="s">
        <v>240</v>
      </c>
      <c r="B5" s="14" t="s">
        <v>241</v>
      </c>
      <c r="C5" s="10"/>
      <c r="D5" s="10"/>
      <c r="E5" s="10"/>
      <c r="F5" s="11"/>
      <c r="ZY5" t="s">
        <v>242</v>
      </c>
      <c r="ZZ5" s="12"/>
    </row>
    <row r="6" spans="1:702" x14ac:dyDescent="0.25">
      <c r="A6" s="9" t="s">
        <v>243</v>
      </c>
      <c r="B6" s="15" t="s">
        <v>244</v>
      </c>
      <c r="C6" s="10"/>
      <c r="D6" s="10"/>
      <c r="E6" s="10"/>
      <c r="F6" s="11"/>
      <c r="ZY6" t="s">
        <v>245</v>
      </c>
      <c r="ZZ6" s="12"/>
    </row>
    <row r="7" spans="1:702" x14ac:dyDescent="0.25">
      <c r="A7" s="33"/>
      <c r="B7" s="15"/>
      <c r="C7" s="10"/>
      <c r="D7" s="10"/>
      <c r="E7" s="10"/>
      <c r="F7" s="11"/>
      <c r="ZZ7" s="12"/>
    </row>
    <row r="8" spans="1:702" ht="24" x14ac:dyDescent="0.25">
      <c r="A8" s="16" t="s">
        <v>246</v>
      </c>
      <c r="B8" s="17" t="s">
        <v>247</v>
      </c>
      <c r="C8" s="18" t="s">
        <v>248</v>
      </c>
      <c r="D8" s="20">
        <v>22.8</v>
      </c>
      <c r="E8" s="20"/>
      <c r="F8" s="21">
        <f>ROUND(D8*E8,2)</f>
        <v>0</v>
      </c>
      <c r="ZY8" t="s">
        <v>249</v>
      </c>
      <c r="ZZ8" s="12" t="s">
        <v>250</v>
      </c>
    </row>
    <row r="9" spans="1:702" x14ac:dyDescent="0.25">
      <c r="A9" s="9" t="s">
        <v>251</v>
      </c>
      <c r="B9" s="15" t="s">
        <v>252</v>
      </c>
      <c r="C9" s="10"/>
      <c r="D9" s="10"/>
      <c r="E9" s="10"/>
      <c r="F9" s="11"/>
      <c r="ZY9" t="s">
        <v>253</v>
      </c>
      <c r="ZZ9" s="12"/>
    </row>
    <row r="10" spans="1:702" x14ac:dyDescent="0.25">
      <c r="A10" s="33"/>
      <c r="B10" s="15"/>
      <c r="C10" s="10"/>
      <c r="D10" s="10"/>
      <c r="E10" s="10"/>
      <c r="F10" s="11"/>
      <c r="ZZ10" s="12"/>
    </row>
    <row r="11" spans="1:702" ht="192" x14ac:dyDescent="0.25">
      <c r="A11" s="16" t="s">
        <v>254</v>
      </c>
      <c r="B11" s="17" t="s">
        <v>255</v>
      </c>
      <c r="C11" s="18" t="s">
        <v>256</v>
      </c>
      <c r="D11" s="20">
        <v>22.8</v>
      </c>
      <c r="E11" s="20"/>
      <c r="F11" s="21">
        <f>ROUND(D11*E11,2)</f>
        <v>0</v>
      </c>
      <c r="ZY11" t="s">
        <v>257</v>
      </c>
      <c r="ZZ11" s="12" t="s">
        <v>258</v>
      </c>
    </row>
    <row r="12" spans="1:702" x14ac:dyDescent="0.25">
      <c r="A12" s="22"/>
      <c r="B12" s="23"/>
      <c r="C12" s="10"/>
      <c r="D12" s="10"/>
      <c r="E12" s="10"/>
      <c r="F12" s="24"/>
    </row>
    <row r="13" spans="1:702" x14ac:dyDescent="0.25">
      <c r="A13" s="25"/>
      <c r="B13" s="26" t="s">
        <v>259</v>
      </c>
      <c r="C13" s="10"/>
      <c r="D13" s="10"/>
      <c r="E13" s="10"/>
      <c r="F13" s="27">
        <f>SUBTOTAL(109,F6:F12)</f>
        <v>0</v>
      </c>
      <c r="G13" s="28"/>
      <c r="ZY13" t="s">
        <v>260</v>
      </c>
    </row>
    <row r="14" spans="1:702" x14ac:dyDescent="0.25">
      <c r="A14" s="22"/>
      <c r="B14" s="23"/>
      <c r="C14" s="10"/>
      <c r="D14" s="10"/>
      <c r="E14" s="10"/>
      <c r="F14" s="8"/>
    </row>
    <row r="15" spans="1:702" x14ac:dyDescent="0.25">
      <c r="A15" s="9" t="s">
        <v>261</v>
      </c>
      <c r="B15" s="14" t="s">
        <v>262</v>
      </c>
      <c r="C15" s="10"/>
      <c r="D15" s="10"/>
      <c r="E15" s="10"/>
      <c r="F15" s="11"/>
      <c r="ZY15" t="s">
        <v>263</v>
      </c>
      <c r="ZZ15" s="12"/>
    </row>
    <row r="16" spans="1:702" x14ac:dyDescent="0.25">
      <c r="A16" s="33"/>
      <c r="B16" s="14"/>
      <c r="C16" s="10"/>
      <c r="D16" s="10"/>
      <c r="E16" s="10"/>
      <c r="F16" s="11"/>
      <c r="ZZ16" s="12"/>
    </row>
    <row r="17" spans="1:702" ht="36" x14ac:dyDescent="0.25">
      <c r="A17" s="16" t="s">
        <v>264</v>
      </c>
      <c r="B17" s="17" t="s">
        <v>265</v>
      </c>
      <c r="C17" s="18" t="s">
        <v>266</v>
      </c>
      <c r="D17" s="20">
        <v>1.8</v>
      </c>
      <c r="E17" s="20"/>
      <c r="F17" s="21">
        <f>ROUND(D17*E17,2)</f>
        <v>0</v>
      </c>
      <c r="ZY17" t="s">
        <v>267</v>
      </c>
      <c r="ZZ17" s="12" t="s">
        <v>268</v>
      </c>
    </row>
    <row r="18" spans="1:702" x14ac:dyDescent="0.25">
      <c r="A18" s="34"/>
      <c r="B18" s="17"/>
      <c r="C18" s="18"/>
      <c r="D18" s="20"/>
      <c r="E18" s="20"/>
      <c r="F18" s="21"/>
      <c r="ZZ18" s="12"/>
    </row>
    <row r="19" spans="1:702" ht="48" x14ac:dyDescent="0.25">
      <c r="A19" s="16" t="s">
        <v>269</v>
      </c>
      <c r="B19" s="17" t="s">
        <v>270</v>
      </c>
      <c r="C19" s="18" t="s">
        <v>271</v>
      </c>
      <c r="D19" s="19">
        <v>2</v>
      </c>
      <c r="E19" s="20"/>
      <c r="F19" s="21">
        <f>ROUND(D19*E19,2)</f>
        <v>0</v>
      </c>
      <c r="ZY19" t="s">
        <v>272</v>
      </c>
      <c r="ZZ19" s="12" t="s">
        <v>273</v>
      </c>
    </row>
    <row r="20" spans="1:702" x14ac:dyDescent="0.25">
      <c r="A20" s="22"/>
      <c r="B20" s="23"/>
      <c r="C20" s="10"/>
      <c r="D20" s="10"/>
      <c r="E20" s="10"/>
      <c r="F20" s="24"/>
    </row>
    <row r="21" spans="1:702" ht="25.5" x14ac:dyDescent="0.25">
      <c r="A21" s="25"/>
      <c r="B21" s="26" t="s">
        <v>274</v>
      </c>
      <c r="C21" s="10"/>
      <c r="D21" s="10"/>
      <c r="E21" s="10"/>
      <c r="F21" s="27">
        <f>SUBTOTAL(109,F17:F20)</f>
        <v>0</v>
      </c>
      <c r="G21" s="28"/>
      <c r="ZY21" t="s">
        <v>275</v>
      </c>
    </row>
    <row r="22" spans="1:702" x14ac:dyDescent="0.25">
      <c r="A22" s="22"/>
      <c r="B22" s="23"/>
      <c r="C22" s="10"/>
      <c r="D22" s="10"/>
      <c r="E22" s="10"/>
      <c r="F22" s="8"/>
    </row>
    <row r="23" spans="1:702" x14ac:dyDescent="0.25">
      <c r="A23" s="9" t="s">
        <v>276</v>
      </c>
      <c r="B23" s="13" t="s">
        <v>277</v>
      </c>
      <c r="C23" s="10"/>
      <c r="D23" s="10"/>
      <c r="E23" s="10"/>
      <c r="F23" s="11"/>
      <c r="ZY23" t="s">
        <v>278</v>
      </c>
      <c r="ZZ23" s="12"/>
    </row>
    <row r="24" spans="1:702" ht="25.5" x14ac:dyDescent="0.25">
      <c r="A24" s="9" t="s">
        <v>279</v>
      </c>
      <c r="B24" s="14" t="s">
        <v>280</v>
      </c>
      <c r="C24" s="10"/>
      <c r="D24" s="10"/>
      <c r="E24" s="10"/>
      <c r="F24" s="11"/>
      <c r="ZY24" t="s">
        <v>281</v>
      </c>
      <c r="ZZ24" s="12"/>
    </row>
    <row r="25" spans="1:702" x14ac:dyDescent="0.25">
      <c r="A25" s="9" t="s">
        <v>282</v>
      </c>
      <c r="B25" s="15" t="s">
        <v>283</v>
      </c>
      <c r="C25" s="10"/>
      <c r="D25" s="10"/>
      <c r="E25" s="10"/>
      <c r="F25" s="11"/>
      <c r="ZY25" t="s">
        <v>284</v>
      </c>
      <c r="ZZ25" s="12"/>
    </row>
    <row r="26" spans="1:702" x14ac:dyDescent="0.25">
      <c r="A26" s="33"/>
      <c r="B26" s="15"/>
      <c r="C26" s="10"/>
      <c r="D26" s="10"/>
      <c r="E26" s="10"/>
      <c r="F26" s="11"/>
      <c r="ZZ26" s="12"/>
    </row>
    <row r="27" spans="1:702" ht="60" customHeight="1" x14ac:dyDescent="0.25">
      <c r="A27" s="16" t="s">
        <v>285</v>
      </c>
      <c r="B27" s="17" t="s">
        <v>286</v>
      </c>
      <c r="C27" s="18"/>
      <c r="D27" s="20"/>
      <c r="E27" s="20"/>
      <c r="F27" s="21">
        <f>ROUND(D27*E27,2)</f>
        <v>0</v>
      </c>
      <c r="ZY27" t="s">
        <v>287</v>
      </c>
      <c r="ZZ27" s="12" t="s">
        <v>288</v>
      </c>
    </row>
    <row r="28" spans="1:702" x14ac:dyDescent="0.25">
      <c r="A28" s="34"/>
      <c r="B28" s="17"/>
      <c r="C28" s="18"/>
      <c r="D28" s="20"/>
      <c r="E28" s="20"/>
      <c r="F28" s="21"/>
      <c r="ZZ28" s="12"/>
    </row>
    <row r="29" spans="1:702" x14ac:dyDescent="0.25">
      <c r="A29" s="16" t="s">
        <v>289</v>
      </c>
      <c r="B29" s="17" t="s">
        <v>290</v>
      </c>
      <c r="C29" s="18" t="s">
        <v>291</v>
      </c>
      <c r="D29" s="20">
        <v>5.31</v>
      </c>
      <c r="E29" s="20"/>
      <c r="F29" s="21">
        <f>ROUND(D29*E29,2)</f>
        <v>0</v>
      </c>
      <c r="ZY29" t="s">
        <v>292</v>
      </c>
      <c r="ZZ29" s="12" t="s">
        <v>293</v>
      </c>
    </row>
    <row r="30" spans="1:702" x14ac:dyDescent="0.25">
      <c r="A30" s="34"/>
      <c r="B30" s="17"/>
      <c r="C30" s="18"/>
      <c r="D30" s="20"/>
      <c r="E30" s="20"/>
      <c r="F30" s="21"/>
      <c r="ZZ30" s="12"/>
    </row>
    <row r="31" spans="1:702" x14ac:dyDescent="0.25">
      <c r="A31" s="16" t="s">
        <v>294</v>
      </c>
      <c r="B31" s="17" t="s">
        <v>295</v>
      </c>
      <c r="C31" s="18" t="s">
        <v>296</v>
      </c>
      <c r="D31" s="20">
        <v>1.85</v>
      </c>
      <c r="E31" s="20"/>
      <c r="F31" s="21">
        <f>ROUND(D31*E31,2)</f>
        <v>0</v>
      </c>
      <c r="ZY31" t="s">
        <v>297</v>
      </c>
      <c r="ZZ31" s="12" t="s">
        <v>298</v>
      </c>
    </row>
    <row r="32" spans="1:702" x14ac:dyDescent="0.25">
      <c r="A32" s="34"/>
      <c r="B32" s="17"/>
      <c r="C32" s="18"/>
      <c r="D32" s="20"/>
      <c r="E32" s="20"/>
      <c r="F32" s="21"/>
      <c r="ZZ32" s="12"/>
    </row>
    <row r="33" spans="1:702" x14ac:dyDescent="0.25">
      <c r="A33" s="9" t="s">
        <v>299</v>
      </c>
      <c r="B33" s="15" t="s">
        <v>300</v>
      </c>
      <c r="C33" s="10"/>
      <c r="D33" s="10"/>
      <c r="E33" s="10"/>
      <c r="F33" s="11"/>
      <c r="ZY33" t="s">
        <v>301</v>
      </c>
      <c r="ZZ33" s="12"/>
    </row>
    <row r="34" spans="1:702" x14ac:dyDescent="0.25">
      <c r="A34" s="33"/>
      <c r="B34" s="15"/>
      <c r="C34" s="10"/>
      <c r="D34" s="10"/>
      <c r="E34" s="10"/>
      <c r="F34" s="11"/>
      <c r="ZZ34" s="12"/>
    </row>
    <row r="35" spans="1:702" ht="84" x14ac:dyDescent="0.25">
      <c r="A35" s="16" t="s">
        <v>302</v>
      </c>
      <c r="B35" s="17" t="s">
        <v>303</v>
      </c>
      <c r="C35" s="18" t="s">
        <v>304</v>
      </c>
      <c r="D35" s="19">
        <v>1</v>
      </c>
      <c r="E35" s="20"/>
      <c r="F35" s="21">
        <f>ROUND(D35*E35,2)</f>
        <v>0</v>
      </c>
      <c r="ZY35" t="s">
        <v>305</v>
      </c>
      <c r="ZZ35" s="12" t="s">
        <v>306</v>
      </c>
    </row>
    <row r="36" spans="1:702" x14ac:dyDescent="0.25">
      <c r="A36" s="22"/>
      <c r="B36" s="23"/>
      <c r="C36" s="10"/>
      <c r="D36" s="10"/>
      <c r="E36" s="10"/>
      <c r="F36" s="24"/>
    </row>
    <row r="37" spans="1:702" ht="25.5" x14ac:dyDescent="0.25">
      <c r="A37" s="25"/>
      <c r="B37" s="26" t="s">
        <v>307</v>
      </c>
      <c r="C37" s="10"/>
      <c r="D37" s="10"/>
      <c r="E37" s="10"/>
      <c r="F37" s="27">
        <f>SUBTOTAL(109,F25:F36)</f>
        <v>0</v>
      </c>
      <c r="G37" s="28"/>
      <c r="ZY37" t="s">
        <v>308</v>
      </c>
    </row>
    <row r="38" spans="1:702" x14ac:dyDescent="0.25">
      <c r="A38" s="22"/>
      <c r="B38" s="23"/>
      <c r="C38" s="10"/>
      <c r="D38" s="10"/>
      <c r="E38" s="10"/>
      <c r="F38" s="8"/>
    </row>
    <row r="39" spans="1:702" x14ac:dyDescent="0.25">
      <c r="A39" s="9" t="s">
        <v>309</v>
      </c>
      <c r="B39" s="13" t="s">
        <v>310</v>
      </c>
      <c r="C39" s="10"/>
      <c r="D39" s="10"/>
      <c r="E39" s="10"/>
      <c r="F39" s="11"/>
      <c r="ZY39" t="s">
        <v>311</v>
      </c>
      <c r="ZZ39" s="12"/>
    </row>
    <row r="40" spans="1:702" x14ac:dyDescent="0.25">
      <c r="A40" s="9" t="s">
        <v>312</v>
      </c>
      <c r="B40" s="14" t="s">
        <v>313</v>
      </c>
      <c r="C40" s="10"/>
      <c r="D40" s="10"/>
      <c r="E40" s="10"/>
      <c r="F40" s="11"/>
      <c r="ZY40" t="s">
        <v>314</v>
      </c>
      <c r="ZZ40" s="12"/>
    </row>
    <row r="41" spans="1:702" x14ac:dyDescent="0.25">
      <c r="A41" s="33"/>
      <c r="B41" s="14"/>
      <c r="C41" s="10"/>
      <c r="D41" s="10"/>
      <c r="E41" s="10"/>
      <c r="F41" s="11"/>
      <c r="ZZ41" s="12"/>
    </row>
    <row r="42" spans="1:702" x14ac:dyDescent="0.25">
      <c r="A42" s="16" t="s">
        <v>315</v>
      </c>
      <c r="B42" s="17" t="s">
        <v>316</v>
      </c>
      <c r="C42" s="18" t="s">
        <v>317</v>
      </c>
      <c r="D42" s="19">
        <v>1</v>
      </c>
      <c r="E42" s="20"/>
      <c r="F42" s="21">
        <f>ROUND(D42*E42,2)</f>
        <v>0</v>
      </c>
      <c r="ZY42" t="s">
        <v>318</v>
      </c>
      <c r="ZZ42" s="12" t="s">
        <v>319</v>
      </c>
    </row>
    <row r="43" spans="1:702" x14ac:dyDescent="0.25">
      <c r="A43" s="22"/>
      <c r="B43" s="23"/>
      <c r="C43" s="10"/>
      <c r="D43" s="10"/>
      <c r="E43" s="10"/>
      <c r="F43" s="24"/>
    </row>
    <row r="44" spans="1:702" x14ac:dyDescent="0.25">
      <c r="A44" s="25"/>
      <c r="B44" s="26" t="s">
        <v>320</v>
      </c>
      <c r="C44" s="10"/>
      <c r="D44" s="10"/>
      <c r="E44" s="10"/>
      <c r="F44" s="27">
        <f>SUBTOTAL(109,F42:F43)</f>
        <v>0</v>
      </c>
      <c r="G44" s="28"/>
      <c r="ZY44" t="s">
        <v>321</v>
      </c>
    </row>
    <row r="45" spans="1:702" x14ac:dyDescent="0.25">
      <c r="A45" s="22"/>
      <c r="B45" s="23"/>
      <c r="C45" s="10"/>
      <c r="D45" s="10"/>
      <c r="E45" s="10"/>
      <c r="F45" s="8"/>
    </row>
    <row r="46" spans="1:702" x14ac:dyDescent="0.25">
      <c r="A46" s="9" t="s">
        <v>322</v>
      </c>
      <c r="B46" s="13" t="s">
        <v>323</v>
      </c>
      <c r="C46" s="10"/>
      <c r="D46" s="10"/>
      <c r="E46" s="10"/>
      <c r="F46" s="11"/>
      <c r="ZY46" t="s">
        <v>324</v>
      </c>
      <c r="ZZ46" s="12"/>
    </row>
    <row r="47" spans="1:702" x14ac:dyDescent="0.25">
      <c r="A47" s="9" t="s">
        <v>325</v>
      </c>
      <c r="B47" s="14" t="s">
        <v>326</v>
      </c>
      <c r="C47" s="10"/>
      <c r="D47" s="10"/>
      <c r="E47" s="10"/>
      <c r="F47" s="11"/>
      <c r="ZY47" t="s">
        <v>327</v>
      </c>
      <c r="ZZ47" s="12"/>
    </row>
    <row r="48" spans="1:702" x14ac:dyDescent="0.25">
      <c r="A48" s="33"/>
      <c r="B48" s="14"/>
      <c r="C48" s="10"/>
      <c r="D48" s="10"/>
      <c r="E48" s="10"/>
      <c r="F48" s="11"/>
      <c r="ZZ48" s="12"/>
    </row>
    <row r="49" spans="1:702" ht="24" x14ac:dyDescent="0.25">
      <c r="A49" s="16" t="s">
        <v>328</v>
      </c>
      <c r="B49" s="17" t="s">
        <v>329</v>
      </c>
      <c r="C49" s="18" t="s">
        <v>330</v>
      </c>
      <c r="D49" s="19">
        <v>1</v>
      </c>
      <c r="E49" s="20"/>
      <c r="F49" s="21">
        <f>ROUND(D49*E49,2)</f>
        <v>0</v>
      </c>
      <c r="ZY49" t="s">
        <v>331</v>
      </c>
      <c r="ZZ49" s="12" t="s">
        <v>332</v>
      </c>
    </row>
    <row r="50" spans="1:702" x14ac:dyDescent="0.25">
      <c r="A50" s="22"/>
      <c r="B50" s="23"/>
      <c r="C50" s="10"/>
      <c r="D50" s="10"/>
      <c r="E50" s="10"/>
      <c r="F50" s="24"/>
    </row>
    <row r="51" spans="1:702" x14ac:dyDescent="0.25">
      <c r="A51" s="25"/>
      <c r="B51" s="26" t="s">
        <v>333</v>
      </c>
      <c r="C51" s="10"/>
      <c r="D51" s="10"/>
      <c r="E51" s="10"/>
      <c r="F51" s="27">
        <f>SUBTOTAL(109,F49:F50)</f>
        <v>0</v>
      </c>
      <c r="G51" s="28"/>
      <c r="ZY51" t="s">
        <v>334</v>
      </c>
    </row>
    <row r="52" spans="1:702" x14ac:dyDescent="0.25">
      <c r="A52" s="22"/>
      <c r="B52" s="23"/>
      <c r="C52" s="10"/>
      <c r="D52" s="10"/>
      <c r="E52" s="10"/>
      <c r="F52" s="8"/>
    </row>
    <row r="53" spans="1:702" x14ac:dyDescent="0.25">
      <c r="A53" s="9" t="s">
        <v>335</v>
      </c>
      <c r="B53" s="13" t="s">
        <v>336</v>
      </c>
      <c r="C53" s="10"/>
      <c r="D53" s="10"/>
      <c r="E53" s="10"/>
      <c r="F53" s="11"/>
      <c r="ZY53" t="s">
        <v>337</v>
      </c>
      <c r="ZZ53" s="12"/>
    </row>
    <row r="54" spans="1:702" ht="25.5" x14ac:dyDescent="0.25">
      <c r="A54" s="9" t="s">
        <v>338</v>
      </c>
      <c r="B54" s="14" t="s">
        <v>339</v>
      </c>
      <c r="C54" s="10"/>
      <c r="D54" s="10"/>
      <c r="E54" s="10"/>
      <c r="F54" s="11"/>
      <c r="ZY54" t="s">
        <v>340</v>
      </c>
      <c r="ZZ54" s="12"/>
    </row>
    <row r="55" spans="1:702" x14ac:dyDescent="0.25">
      <c r="A55" s="33"/>
      <c r="B55" s="14"/>
      <c r="C55" s="10"/>
      <c r="D55" s="10"/>
      <c r="E55" s="10"/>
      <c r="F55" s="11"/>
      <c r="ZZ55" s="12"/>
    </row>
    <row r="56" spans="1:702" ht="36" x14ac:dyDescent="0.25">
      <c r="A56" s="16" t="s">
        <v>341</v>
      </c>
      <c r="B56" s="17" t="s">
        <v>342</v>
      </c>
      <c r="C56" s="18" t="s">
        <v>343</v>
      </c>
      <c r="D56" s="30"/>
      <c r="E56" s="20"/>
      <c r="F56" s="21">
        <f>ROUND(D56*E56,2)</f>
        <v>0</v>
      </c>
      <c r="ZY56" t="s">
        <v>344</v>
      </c>
      <c r="ZZ56" s="12" t="s">
        <v>345</v>
      </c>
    </row>
    <row r="57" spans="1:702" x14ac:dyDescent="0.25">
      <c r="A57" s="34"/>
      <c r="B57" s="17"/>
      <c r="C57" s="18"/>
      <c r="D57" s="30"/>
      <c r="E57" s="20"/>
      <c r="F57" s="21"/>
      <c r="ZZ57" s="12"/>
    </row>
    <row r="58" spans="1:702" ht="24" x14ac:dyDescent="0.25">
      <c r="A58" s="16" t="s">
        <v>346</v>
      </c>
      <c r="B58" s="17" t="s">
        <v>347</v>
      </c>
      <c r="C58" s="18" t="s">
        <v>348</v>
      </c>
      <c r="D58" s="19"/>
      <c r="E58" s="20"/>
      <c r="F58" s="21">
        <f>ROUND(D58*E58,2)</f>
        <v>0</v>
      </c>
      <c r="ZY58" t="s">
        <v>349</v>
      </c>
      <c r="ZZ58" s="12" t="s">
        <v>350</v>
      </c>
    </row>
    <row r="59" spans="1:702" x14ac:dyDescent="0.25">
      <c r="A59" s="22"/>
      <c r="B59" s="23"/>
      <c r="C59" s="10"/>
      <c r="D59" s="10"/>
      <c r="E59" s="10"/>
      <c r="F59" s="24"/>
    </row>
    <row r="60" spans="1:702" ht="38.25" x14ac:dyDescent="0.25">
      <c r="A60" s="25"/>
      <c r="B60" s="26" t="s">
        <v>351</v>
      </c>
      <c r="C60" s="10"/>
      <c r="D60" s="10"/>
      <c r="E60" s="10"/>
      <c r="F60" s="27">
        <f>SUBTOTAL(109,F56:F59)</f>
        <v>0</v>
      </c>
      <c r="G60" s="28"/>
      <c r="ZY60" t="s">
        <v>352</v>
      </c>
    </row>
    <row r="61" spans="1:702" x14ac:dyDescent="0.25">
      <c r="A61" s="36"/>
      <c r="B61" s="35"/>
      <c r="C61" s="10"/>
      <c r="D61" s="10"/>
      <c r="E61" s="10"/>
      <c r="F61" s="11"/>
    </row>
    <row r="62" spans="1:702" x14ac:dyDescent="0.25">
      <c r="A62" s="37"/>
      <c r="B62" s="38"/>
      <c r="C62" s="38"/>
      <c r="D62" s="38"/>
      <c r="E62" s="38"/>
      <c r="F62" s="39"/>
    </row>
    <row r="63" spans="1:702" x14ac:dyDescent="0.25">
      <c r="A63" s="40"/>
      <c r="B63" s="31" t="s">
        <v>353</v>
      </c>
      <c r="D63" t="s">
        <v>359</v>
      </c>
      <c r="F63" s="41">
        <f>SUBTOTAL(109,F4:F61)</f>
        <v>0</v>
      </c>
      <c r="ZY63" t="s">
        <v>354</v>
      </c>
    </row>
    <row r="64" spans="1:702" x14ac:dyDescent="0.25">
      <c r="A64" s="42">
        <v>10</v>
      </c>
      <c r="B64" s="31" t="str">
        <f>CONCATENATE("Montant TVA (",A64,"%)")</f>
        <v>Montant TVA (10%)</v>
      </c>
      <c r="D64" t="s">
        <v>359</v>
      </c>
      <c r="F64" s="41">
        <f>(F63*A64)/100</f>
        <v>0</v>
      </c>
      <c r="ZY64" t="s">
        <v>355</v>
      </c>
    </row>
    <row r="65" spans="1:701" x14ac:dyDescent="0.25">
      <c r="A65" s="40"/>
      <c r="B65" s="31" t="s">
        <v>356</v>
      </c>
      <c r="D65" t="s">
        <v>359</v>
      </c>
      <c r="F65" s="41">
        <f>F63+F64</f>
        <v>0</v>
      </c>
      <c r="ZY65" t="s">
        <v>357</v>
      </c>
    </row>
    <row r="66" spans="1:701" x14ac:dyDescent="0.25">
      <c r="A66" s="43"/>
      <c r="B66" s="44"/>
      <c r="C66" s="44"/>
      <c r="D66" s="44"/>
      <c r="E66" s="44"/>
      <c r="F66" s="45"/>
    </row>
    <row r="67" spans="1:701" x14ac:dyDescent="0.25">
      <c r="F67" s="32"/>
    </row>
  </sheetData>
  <mergeCells count="1">
    <mergeCell ref="A1:F1"/>
  </mergeCells>
  <printOptions horizontalCentered="1"/>
  <pageMargins left="0" right="0" top="0.42" bottom="0.42" header="0.76" footer="0.76"/>
  <pageSetup paperSize="9" fitToHeight="0" orientation="portrait" r:id="rId1"/>
  <rowBreaks count="2" manualBreakCount="2">
    <brk id="22" max="5" man="1"/>
    <brk id="52" max="5"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Lot N°05 Page de garde</vt:lpstr>
      <vt:lpstr>Lot N°05 PEINTURE - SOL SOUPLE</vt:lpstr>
      <vt:lpstr>Lot N°05 Travaux optionnels su</vt:lpstr>
      <vt:lpstr>'Lot N°05 PEINTURE - SOL SOUPLE'!Impression_des_titres</vt:lpstr>
      <vt:lpstr>'Lot N°05 Travaux optionnels su'!Impression_des_titres</vt:lpstr>
      <vt:lpstr>'Lot N°05 PEINTURE - SOL SOUPLE'!Zone_d_impression</vt:lpstr>
      <vt:lpstr>'Lot N°05 Travaux optionnels su'!Zone_d_impression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Lea</dc:creator>
  <cp:lastModifiedBy>Christophe</cp:lastModifiedBy>
  <dcterms:created xsi:type="dcterms:W3CDTF">2024-06-04T12:41:15Z</dcterms:created>
  <dcterms:modified xsi:type="dcterms:W3CDTF">2024-06-26T13:13:35Z</dcterms:modified>
</cp:coreProperties>
</file>