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AXIME\986.2023 - CONSTRUCTION DE 5 LOGTS - LA CHAIZE LE VICOMTE\7 - DCE 2 suite modif PEDRO\Economiste\Dossier info\DPGF\"/>
    </mc:Choice>
  </mc:AlternateContent>
  <xr:revisionPtr revIDLastSave="0" documentId="13_ncr:1_{7268A377-2654-4B3D-A378-0BB29F51C38C}" xr6:coauthVersionLast="47" xr6:coauthVersionMax="47" xr10:uidLastSave="{00000000-0000-0000-0000-000000000000}"/>
  <bookViews>
    <workbookView xWindow="28680" yWindow="2415" windowWidth="21840" windowHeight="13140" xr2:uid="{00000000-000D-0000-FFFF-FFFF00000000}"/>
  </bookViews>
  <sheets>
    <sheet name="Lot N°04 Page de garde" sheetId="1" r:id="rId1"/>
    <sheet name="Lot N°04 CHARPENTE BOIS" sheetId="2" r:id="rId2"/>
  </sheets>
  <definedNames>
    <definedName name="_xlnm.Print_Titles" localSheetId="1">'Lot N°04 CHARPENTE BOIS'!$1:$2</definedName>
    <definedName name="_xlnm.Print_Area" localSheetId="1">'Lot N°04 CHARPENTE BOIS'!$A$1:$F$57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0" i="2" s="1"/>
  <c r="F14" i="2"/>
  <c r="F16" i="2" s="1"/>
  <c r="F22" i="2"/>
  <c r="F24" i="2"/>
  <c r="F26" i="2"/>
  <c r="F28" i="2"/>
  <c r="F30" i="2"/>
  <c r="F32" i="2"/>
  <c r="F34" i="2"/>
  <c r="F36" i="2"/>
  <c r="F40" i="2"/>
  <c r="F47" i="2"/>
  <c r="F49" i="2"/>
  <c r="B55" i="2"/>
  <c r="F42" i="2" l="1"/>
  <c r="F51" i="2"/>
  <c r="F54" i="2" l="1"/>
  <c r="F55" i="2" s="1"/>
  <c r="F56" i="2" s="1"/>
</calcChain>
</file>

<file path=xl/sharedStrings.xml><?xml version="1.0" encoding="utf-8"?>
<sst xmlns="http://schemas.openxmlformats.org/spreadsheetml/2006/main" count="113" uniqueCount="111">
  <si>
    <t>LIBELLE</t>
  </si>
  <si>
    <t>U</t>
  </si>
  <si>
    <t>Quantité</t>
  </si>
  <si>
    <t>P.U.</t>
  </si>
  <si>
    <t>Montant</t>
  </si>
  <si>
    <t>CHARPENTE BOIS</t>
  </si>
  <si>
    <t>CH2</t>
  </si>
  <si>
    <t>2</t>
  </si>
  <si>
    <t>TERRAINS OU LIEUX</t>
  </si>
  <si>
    <t>CH3</t>
  </si>
  <si>
    <t>2.1</t>
  </si>
  <si>
    <t>PLAN D'ATELIER CHANTIER</t>
  </si>
  <si>
    <t>CH4</t>
  </si>
  <si>
    <t xml:space="preserve">2.1 1 </t>
  </si>
  <si>
    <t>Frais établissement des Plans d'Atelier de Chantier et des plans d’exécution</t>
  </si>
  <si>
    <t>Ens</t>
  </si>
  <si>
    <t>ART</t>
  </si>
  <si>
    <t>002-C062</t>
  </si>
  <si>
    <t>Total PLAN D'ATELIER CHANTIER</t>
  </si>
  <si>
    <t>STOT</t>
  </si>
  <si>
    <t>2.2</t>
  </si>
  <si>
    <t>INSTALLATION DE CHANTIER</t>
  </si>
  <si>
    <t>CH4</t>
  </si>
  <si>
    <t xml:space="preserve">2.2 1 </t>
  </si>
  <si>
    <t>Mise en place de protections aux chutes pendant l’exécution des travaux ( garde-corps, filets, crochets de sécurité, échafaudage etc. ... ) suivant réglementation du code du travail.</t>
  </si>
  <si>
    <t>Ens</t>
  </si>
  <si>
    <t>ART</t>
  </si>
  <si>
    <t>004-J804</t>
  </si>
  <si>
    <t>Total INSTALLATION DE CHANTIER</t>
  </si>
  <si>
    <t>STOT</t>
  </si>
  <si>
    <t>3</t>
  </si>
  <si>
    <t>TOITURES</t>
  </si>
  <si>
    <t>CH3</t>
  </si>
  <si>
    <t>3.1</t>
  </si>
  <si>
    <t>OSSATURES DE TOITURES</t>
  </si>
  <si>
    <t>CH4</t>
  </si>
  <si>
    <t>3.1.1</t>
  </si>
  <si>
    <t>Charpentes ossatures de toitures (charpente traditionnelle)</t>
  </si>
  <si>
    <t>CH5</t>
  </si>
  <si>
    <t xml:space="preserve">3.1.1 1 </t>
  </si>
  <si>
    <t>Ossature avec pannes pour couverture avec bac acier et membrane PVC
Portées suivant plans
Entraxe : suivant pré-étude Charpente
Type de bois : Bois Massif (BM) et Bois Lamellé-Collé (BLC)
Conforme au DTU 31.1 et la norme en vigueur Certifié CTB B+  
Les ossatures seront en bois massifs de sections et de résistances appropriées aux charges à supporter.</t>
  </si>
  <si>
    <t>ART</t>
  </si>
  <si>
    <t>012-A982</t>
  </si>
  <si>
    <t xml:space="preserve">3.1.1 2 </t>
  </si>
  <si>
    <t>Pannes en Bois Lamellé-Collé
Section 10 x 48 cm ht suivant pré-étude charpente</t>
  </si>
  <si>
    <t>ml</t>
  </si>
  <si>
    <t>ART</t>
  </si>
  <si>
    <t>012-A287</t>
  </si>
  <si>
    <t xml:space="preserve">3.1.1 3 </t>
  </si>
  <si>
    <t>Pannes en Bois Lamellé-Collé
Section 8 x 44 cm ht suivant pré-étude charpente</t>
  </si>
  <si>
    <t>ml</t>
  </si>
  <si>
    <t>ART</t>
  </si>
  <si>
    <t>016-B484</t>
  </si>
  <si>
    <t xml:space="preserve">3.1.1 4 </t>
  </si>
  <si>
    <t>Muralières en Bois Lamellé-Collé
Section 8 x 32 cm ht suivant pré-étude charpente
Pente suivant plans : 3 %</t>
  </si>
  <si>
    <t>ml</t>
  </si>
  <si>
    <t>ART</t>
  </si>
  <si>
    <t>016-B483</t>
  </si>
  <si>
    <t xml:space="preserve">3.1.1 5 </t>
  </si>
  <si>
    <t>Ossature avec pannes pour couverture avec bac acier restant apparent
Portées suivant plans
Entraxe : suivant nécessité et suivant plans architecte
Type de bois : Bois Massif (BM)
Conforme au DTU 31.1 et la norme en vigueur Certifié CTB B+  
Les ossatures seront en bois massifs de sections et de résistances appropriées aux charges à supporter.</t>
  </si>
  <si>
    <t>ART</t>
  </si>
  <si>
    <t>016-B482</t>
  </si>
  <si>
    <t xml:space="preserve">3.1.1 6 </t>
  </si>
  <si>
    <t>Pannes en Bois Massif
Finition rabotée
Traitement autoclave CL4 pigmenté gris
Section 7.5 x 22.5 cm ht suivant pré-étude charpente</t>
  </si>
  <si>
    <t>ml</t>
  </si>
  <si>
    <t>ART</t>
  </si>
  <si>
    <t>016-B485</t>
  </si>
  <si>
    <t xml:space="preserve">3.1.1 7 </t>
  </si>
  <si>
    <t>Pannes en Bois Massif
Finition brut de sciage
Traitement autoclave CL2
Section 7.5 x 22.5 cm ht suivant pré-étude charpente</t>
  </si>
  <si>
    <t>ml</t>
  </si>
  <si>
    <t>ART</t>
  </si>
  <si>
    <t>016-B850</t>
  </si>
  <si>
    <t xml:space="preserve">3.1.1 8 </t>
  </si>
  <si>
    <t>Muralières en Bois Massif
Traitement autoclave CL2
Section 7.5 x 22.5 cm ht suivant pré-étude charpente
Pente suivant plans : 7 %</t>
  </si>
  <si>
    <t>ml</t>
  </si>
  <si>
    <t>ART</t>
  </si>
  <si>
    <t>016-B486</t>
  </si>
  <si>
    <t>3.1.2</t>
  </si>
  <si>
    <t>Contreventement en bois massifs, finition brut de sciage</t>
  </si>
  <si>
    <t>CH5</t>
  </si>
  <si>
    <t xml:space="preserve">3.1.2 1 </t>
  </si>
  <si>
    <t>Contreventements en Bois Massif
Section 10 x 10 cm ht suivant pré-étude charpente</t>
  </si>
  <si>
    <t>ml</t>
  </si>
  <si>
    <t>ART</t>
  </si>
  <si>
    <t>016-B487</t>
  </si>
  <si>
    <t>Total OSSATURES DE TOITURES</t>
  </si>
  <si>
    <t>STOT</t>
  </si>
  <si>
    <t>4</t>
  </si>
  <si>
    <t>GESTION DES DECHETS</t>
  </si>
  <si>
    <t>CH3</t>
  </si>
  <si>
    <t>4.1</t>
  </si>
  <si>
    <t>Décret n° 2020-1817 du 29 décembre 2020 ( Loi Anti-gaspillage économie circulaire AGEC )</t>
  </si>
  <si>
    <t>CH4</t>
  </si>
  <si>
    <t xml:space="preserve">4.1 1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</si>
  <si>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</si>
  <si>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</si>
  <si>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</si>
  <si>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016-A994</t>
  </si>
  <si>
    <t xml:space="preserve">4.1 2 </t>
  </si>
  <si>
    <t>Une estimation des coûts associés aux modalités de gestion et d’enlèvement de ces déchets.</t>
  </si>
  <si>
    <t>FOR</t>
  </si>
  <si>
    <t>ART</t>
  </si>
  <si>
    <t>016-A995</t>
  </si>
  <si>
    <t>Total Décret n° 2020-1817 du 29 décembre 2020 ( Loi Anti-gaspillage économie circulaire AGEC )</t>
  </si>
  <si>
    <t>STOT</t>
  </si>
  <si>
    <t>Montant HT du Lot N°04 CHARPENTE BOIS</t>
  </si>
  <si>
    <t>TOTHT</t>
  </si>
  <si>
    <t>TVA</t>
  </si>
  <si>
    <t>Montant TTC</t>
  </si>
  <si>
    <t>TOTTTC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</si>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</sst>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9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2" borderId="3" xfId="1" applyFill="1" applyBorder="1">
      <alignment horizontal="left" vertical="top" wrapText="1"/>
    </xf>
    <xf numFmtId="0" fontId="3" fillId="0" borderId="7" xfId="6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7" xfId="10" applyBorder="1">
      <alignment horizontal="left" vertical="top" wrapText="1"/>
    </xf>
    <xf numFmtId="0" fontId="5" fillId="0" borderId="7" xfId="14" applyBorder="1">
      <alignment horizontal="left" vertical="top" wrapText="1"/>
    </xf>
    <xf numFmtId="0" fontId="1" fillId="0" borderId="3" xfId="1" applyBorder="1">
      <alignment horizontal="left" vertical="top" wrapText="1"/>
    </xf>
    <xf numFmtId="0" fontId="9" fillId="0" borderId="7" xfId="26" applyBorder="1">
      <alignment horizontal="left" vertical="top" wrapText="1"/>
    </xf>
    <xf numFmtId="0" fontId="0" fillId="0" borderId="2" xfId="0" applyBorder="1" applyAlignment="1" applyProtection="1">
      <alignment horizontal="center" vertical="top"/>
      <protection locked="0"/>
    </xf>
    <xf numFmtId="165" fontId="0" fillId="0" borderId="2" xfId="0" applyNumberFormat="1" applyBorder="1" applyAlignment="1" applyProtection="1">
      <alignment horizontal="right" vertical="top" wrapText="1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3" xfId="17" applyFont="1" applyBorder="1">
      <alignment horizontal="left" vertical="top" wrapText="1" indent="3"/>
    </xf>
    <xf numFmtId="0" fontId="6" fillId="0" borderId="7" xfId="17" applyBorder="1">
      <alignment horizontal="left" vertical="top" wrapText="1" indent="3"/>
    </xf>
    <xf numFmtId="164" fontId="0" fillId="0" borderId="8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5" fillId="0" borderId="7" xfId="18" applyBorder="1">
      <alignment horizontal="left" vertical="top" wrapText="1"/>
    </xf>
    <xf numFmtId="166" fontId="0" fillId="0" borderId="2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1" fillId="2" borderId="6" xfId="1" applyFill="1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horizontal="center" vertical="center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85002 LA ROCHE SUR YON CEDEX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N°04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CHARPENTE BOIS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SERIEYS &amp; BARBOTIN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BIS AVENUE GAMBETTA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13 43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agence@sbarchitectes.com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5 LOGTS - LA CHAIZE LE VICOMTE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ZAC du Redoux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85310 La Chaize-Le-Vicomte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Économiste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AREST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14 Bd Faidherbe BP 30308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49303  CHOLET CEDEX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41 62 38 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infos@arestcholet.fr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28575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816000" y="7468200"/>
          <a:ext cx="2700000" cy="942375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745435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000" y="32087"/>
          <a:ext cx="6137087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N°04 CHARPENTE BOIS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19909-B59C-409D-B5AB-9F1DA784FD83}">
  <sheetPr>
    <pageSetUpPr fitToPage="1"/>
  </sheetPr>
  <dimension ref="A1"/>
  <sheetViews>
    <sheetView showGridLines="0" tabSelected="1" view="pageBreakPreview" zoomScaleNormal="100" zoomScaleSheetLayoutView="100" workbookViewId="0">
      <selection activeCell="A50" sqref="A50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110E3-3BEA-4AD7-BFF2-2ABB562BB6D8}">
  <sheetPr>
    <pageSetUpPr fitToPage="1"/>
  </sheetPr>
  <dimension ref="A1:ZZ58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46"/>
      <c r="B1" s="47"/>
      <c r="C1" s="47"/>
      <c r="D1" s="47"/>
      <c r="E1" s="47"/>
      <c r="F1" s="48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32"/>
      <c r="B7" s="15"/>
      <c r="C7" s="11"/>
      <c r="D7" s="11"/>
      <c r="E7" s="11"/>
      <c r="F7" s="12"/>
      <c r="ZZ7" s="13"/>
    </row>
    <row r="8" spans="1:702" ht="24" x14ac:dyDescent="0.25">
      <c r="A8" s="16" t="s">
        <v>13</v>
      </c>
      <c r="B8" s="17" t="s">
        <v>14</v>
      </c>
      <c r="C8" s="18" t="s">
        <v>15</v>
      </c>
      <c r="D8" s="19">
        <v>1</v>
      </c>
      <c r="E8" s="20"/>
      <c r="F8" s="21">
        <f>ROUND(D8*E8,2)</f>
        <v>0</v>
      </c>
      <c r="ZY8" t="s">
        <v>16</v>
      </c>
      <c r="ZZ8" s="13" t="s">
        <v>17</v>
      </c>
    </row>
    <row r="9" spans="1:702" x14ac:dyDescent="0.25">
      <c r="A9" s="22"/>
      <c r="B9" s="23"/>
      <c r="C9" s="11"/>
      <c r="D9" s="11"/>
      <c r="E9" s="11"/>
      <c r="F9" s="24"/>
    </row>
    <row r="10" spans="1:702" x14ac:dyDescent="0.25">
      <c r="A10" s="25"/>
      <c r="B10" s="26" t="s">
        <v>18</v>
      </c>
      <c r="C10" s="11"/>
      <c r="D10" s="11"/>
      <c r="E10" s="11"/>
      <c r="F10" s="27">
        <f>SUBTOTAL(109,F8:F9)</f>
        <v>0</v>
      </c>
      <c r="G10" s="28"/>
      <c r="ZY10" t="s">
        <v>19</v>
      </c>
    </row>
    <row r="11" spans="1:702" x14ac:dyDescent="0.25">
      <c r="A11" s="22"/>
      <c r="B11" s="23"/>
      <c r="C11" s="11"/>
      <c r="D11" s="11"/>
      <c r="E11" s="11"/>
      <c r="F11" s="8"/>
    </row>
    <row r="12" spans="1:702" x14ac:dyDescent="0.25">
      <c r="A12" s="9" t="s">
        <v>20</v>
      </c>
      <c r="B12" s="15" t="s">
        <v>21</v>
      </c>
      <c r="C12" s="11"/>
      <c r="D12" s="11"/>
      <c r="E12" s="11"/>
      <c r="F12" s="12"/>
      <c r="ZY12" t="s">
        <v>22</v>
      </c>
      <c r="ZZ12" s="13"/>
    </row>
    <row r="13" spans="1:702" x14ac:dyDescent="0.25">
      <c r="A13" s="32"/>
      <c r="B13" s="15"/>
      <c r="C13" s="11"/>
      <c r="D13" s="11"/>
      <c r="E13" s="11"/>
      <c r="F13" s="12"/>
      <c r="ZZ13" s="13"/>
    </row>
    <row r="14" spans="1:702" ht="48" x14ac:dyDescent="0.25">
      <c r="A14" s="16" t="s">
        <v>23</v>
      </c>
      <c r="B14" s="17" t="s">
        <v>24</v>
      </c>
      <c r="C14" s="18" t="s">
        <v>25</v>
      </c>
      <c r="D14" s="19">
        <v>1</v>
      </c>
      <c r="E14" s="20"/>
      <c r="F14" s="21">
        <f>ROUND(D14*E14,2)</f>
        <v>0</v>
      </c>
      <c r="ZY14" t="s">
        <v>26</v>
      </c>
      <c r="ZZ14" s="13" t="s">
        <v>27</v>
      </c>
    </row>
    <row r="15" spans="1:702" x14ac:dyDescent="0.25">
      <c r="A15" s="22"/>
      <c r="B15" s="23"/>
      <c r="C15" s="11"/>
      <c r="D15" s="11"/>
      <c r="E15" s="11"/>
      <c r="F15" s="24"/>
    </row>
    <row r="16" spans="1:702" x14ac:dyDescent="0.25">
      <c r="A16" s="25"/>
      <c r="B16" s="26" t="s">
        <v>28</v>
      </c>
      <c r="C16" s="11"/>
      <c r="D16" s="11"/>
      <c r="E16" s="11"/>
      <c r="F16" s="27">
        <f>SUBTOTAL(109,F14:F15)</f>
        <v>0</v>
      </c>
      <c r="G16" s="28"/>
      <c r="ZY16" t="s">
        <v>29</v>
      </c>
    </row>
    <row r="17" spans="1:702" x14ac:dyDescent="0.25">
      <c r="A17" s="22"/>
      <c r="B17" s="23"/>
      <c r="C17" s="11"/>
      <c r="D17" s="11"/>
      <c r="E17" s="11"/>
      <c r="F17" s="8"/>
    </row>
    <row r="18" spans="1:702" x14ac:dyDescent="0.25">
      <c r="A18" s="9" t="s">
        <v>30</v>
      </c>
      <c r="B18" s="14" t="s">
        <v>31</v>
      </c>
      <c r="C18" s="11"/>
      <c r="D18" s="11"/>
      <c r="E18" s="11"/>
      <c r="F18" s="12"/>
      <c r="ZY18" t="s">
        <v>32</v>
      </c>
      <c r="ZZ18" s="13"/>
    </row>
    <row r="19" spans="1:702" x14ac:dyDescent="0.25">
      <c r="A19" s="9" t="s">
        <v>33</v>
      </c>
      <c r="B19" s="15" t="s">
        <v>34</v>
      </c>
      <c r="C19" s="11"/>
      <c r="D19" s="11"/>
      <c r="E19" s="11"/>
      <c r="F19" s="12"/>
      <c r="ZY19" t="s">
        <v>35</v>
      </c>
      <c r="ZZ19" s="13"/>
    </row>
    <row r="20" spans="1:702" ht="25.5" x14ac:dyDescent="0.25">
      <c r="A20" s="9" t="s">
        <v>36</v>
      </c>
      <c r="B20" s="29" t="s">
        <v>37</v>
      </c>
      <c r="C20" s="11"/>
      <c r="D20" s="11"/>
      <c r="E20" s="11"/>
      <c r="F20" s="12"/>
      <c r="ZY20" t="s">
        <v>38</v>
      </c>
      <c r="ZZ20" s="13"/>
    </row>
    <row r="21" spans="1:702" x14ac:dyDescent="0.25">
      <c r="A21" s="32"/>
      <c r="B21" s="29"/>
      <c r="C21" s="11"/>
      <c r="D21" s="11"/>
      <c r="E21" s="11"/>
      <c r="F21" s="12"/>
      <c r="ZZ21" s="13"/>
    </row>
    <row r="22" spans="1:702" ht="120" x14ac:dyDescent="0.25">
      <c r="A22" s="16" t="s">
        <v>39</v>
      </c>
      <c r="B22" s="17" t="s">
        <v>40</v>
      </c>
      <c r="C22" s="18"/>
      <c r="D22" s="19"/>
      <c r="E22" s="20"/>
      <c r="F22" s="21">
        <f t="shared" ref="F22:F36" si="0">ROUND(D22*E22,2)</f>
        <v>0</v>
      </c>
      <c r="ZY22" t="s">
        <v>41</v>
      </c>
      <c r="ZZ22" s="13" t="s">
        <v>42</v>
      </c>
    </row>
    <row r="23" spans="1:702" x14ac:dyDescent="0.25">
      <c r="A23" s="33"/>
      <c r="B23" s="17"/>
      <c r="C23" s="18"/>
      <c r="D23" s="19"/>
      <c r="E23" s="20"/>
      <c r="F23" s="21"/>
      <c r="ZZ23" s="13"/>
    </row>
    <row r="24" spans="1:702" ht="24" x14ac:dyDescent="0.25">
      <c r="A24" s="16" t="s">
        <v>43</v>
      </c>
      <c r="B24" s="17" t="s">
        <v>44</v>
      </c>
      <c r="C24" s="18" t="s">
        <v>45</v>
      </c>
      <c r="D24" s="20">
        <v>13.5</v>
      </c>
      <c r="E24" s="20"/>
      <c r="F24" s="21">
        <f t="shared" si="0"/>
        <v>0</v>
      </c>
      <c r="ZY24" t="s">
        <v>46</v>
      </c>
      <c r="ZZ24" s="13" t="s">
        <v>47</v>
      </c>
    </row>
    <row r="25" spans="1:702" x14ac:dyDescent="0.25">
      <c r="A25" s="33"/>
      <c r="B25" s="17"/>
      <c r="C25" s="18"/>
      <c r="D25" s="20"/>
      <c r="E25" s="20"/>
      <c r="F25" s="21"/>
      <c r="ZZ25" s="13"/>
    </row>
    <row r="26" spans="1:702" ht="24" x14ac:dyDescent="0.25">
      <c r="A26" s="16" t="s">
        <v>48</v>
      </c>
      <c r="B26" s="17" t="s">
        <v>49</v>
      </c>
      <c r="C26" s="18" t="s">
        <v>50</v>
      </c>
      <c r="D26" s="20">
        <v>37.200000000000003</v>
      </c>
      <c r="E26" s="20"/>
      <c r="F26" s="21">
        <f t="shared" si="0"/>
        <v>0</v>
      </c>
      <c r="ZY26" t="s">
        <v>51</v>
      </c>
      <c r="ZZ26" s="13" t="s">
        <v>52</v>
      </c>
    </row>
    <row r="27" spans="1:702" x14ac:dyDescent="0.25">
      <c r="A27" s="33"/>
      <c r="B27" s="17"/>
      <c r="C27" s="18"/>
      <c r="D27" s="20"/>
      <c r="E27" s="20"/>
      <c r="F27" s="21"/>
      <c r="ZZ27" s="13"/>
    </row>
    <row r="28" spans="1:702" ht="36" x14ac:dyDescent="0.25">
      <c r="A28" s="16" t="s">
        <v>53</v>
      </c>
      <c r="B28" s="17" t="s">
        <v>54</v>
      </c>
      <c r="C28" s="18" t="s">
        <v>55</v>
      </c>
      <c r="D28" s="20">
        <v>86.1</v>
      </c>
      <c r="E28" s="20"/>
      <c r="F28" s="21">
        <f t="shared" si="0"/>
        <v>0</v>
      </c>
      <c r="ZY28" t="s">
        <v>56</v>
      </c>
      <c r="ZZ28" s="13" t="s">
        <v>57</v>
      </c>
    </row>
    <row r="29" spans="1:702" x14ac:dyDescent="0.25">
      <c r="A29" s="33"/>
      <c r="B29" s="17"/>
      <c r="C29" s="18"/>
      <c r="D29" s="20"/>
      <c r="E29" s="20"/>
      <c r="F29" s="21"/>
      <c r="ZZ29" s="13"/>
    </row>
    <row r="30" spans="1:702" ht="108" x14ac:dyDescent="0.25">
      <c r="A30" s="16" t="s">
        <v>58</v>
      </c>
      <c r="B30" s="17" t="s">
        <v>59</v>
      </c>
      <c r="C30" s="18"/>
      <c r="D30" s="19"/>
      <c r="E30" s="20"/>
      <c r="F30" s="21">
        <f t="shared" si="0"/>
        <v>0</v>
      </c>
      <c r="ZY30" t="s">
        <v>60</v>
      </c>
      <c r="ZZ30" s="13" t="s">
        <v>61</v>
      </c>
    </row>
    <row r="31" spans="1:702" x14ac:dyDescent="0.25">
      <c r="A31" s="33"/>
      <c r="B31" s="17"/>
      <c r="C31" s="18"/>
      <c r="D31" s="19"/>
      <c r="E31" s="20"/>
      <c r="F31" s="21"/>
      <c r="ZZ31" s="13"/>
    </row>
    <row r="32" spans="1:702" ht="48" x14ac:dyDescent="0.25">
      <c r="A32" s="16" t="s">
        <v>62</v>
      </c>
      <c r="B32" s="17" t="s">
        <v>63</v>
      </c>
      <c r="C32" s="18" t="s">
        <v>64</v>
      </c>
      <c r="D32" s="20">
        <v>7.25</v>
      </c>
      <c r="E32" s="20"/>
      <c r="F32" s="21">
        <f t="shared" si="0"/>
        <v>0</v>
      </c>
      <c r="ZY32" t="s">
        <v>65</v>
      </c>
      <c r="ZZ32" s="13" t="s">
        <v>66</v>
      </c>
    </row>
    <row r="33" spans="1:702" x14ac:dyDescent="0.25">
      <c r="A33" s="33"/>
      <c r="B33" s="17"/>
      <c r="C33" s="18"/>
      <c r="D33" s="20"/>
      <c r="E33" s="20"/>
      <c r="F33" s="21"/>
      <c r="ZZ33" s="13"/>
    </row>
    <row r="34" spans="1:702" ht="48" x14ac:dyDescent="0.25">
      <c r="A34" s="16" t="s">
        <v>67</v>
      </c>
      <c r="B34" s="17" t="s">
        <v>68</v>
      </c>
      <c r="C34" s="18" t="s">
        <v>69</v>
      </c>
      <c r="D34" s="20">
        <v>8.5</v>
      </c>
      <c r="E34" s="20"/>
      <c r="F34" s="21">
        <f t="shared" si="0"/>
        <v>0</v>
      </c>
      <c r="ZY34" t="s">
        <v>70</v>
      </c>
      <c r="ZZ34" s="13" t="s">
        <v>71</v>
      </c>
    </row>
    <row r="35" spans="1:702" x14ac:dyDescent="0.25">
      <c r="A35" s="33"/>
      <c r="B35" s="17"/>
      <c r="C35" s="18"/>
      <c r="D35" s="20"/>
      <c r="E35" s="20"/>
      <c r="F35" s="21"/>
      <c r="ZZ35" s="13"/>
    </row>
    <row r="36" spans="1:702" ht="48" x14ac:dyDescent="0.25">
      <c r="A36" s="16" t="s">
        <v>72</v>
      </c>
      <c r="B36" s="17" t="s">
        <v>73</v>
      </c>
      <c r="C36" s="18" t="s">
        <v>74</v>
      </c>
      <c r="D36" s="20">
        <v>53.3</v>
      </c>
      <c r="E36" s="20"/>
      <c r="F36" s="21">
        <f t="shared" si="0"/>
        <v>0</v>
      </c>
      <c r="ZY36" t="s">
        <v>75</v>
      </c>
      <c r="ZZ36" s="13" t="s">
        <v>76</v>
      </c>
    </row>
    <row r="37" spans="1:702" x14ac:dyDescent="0.25">
      <c r="A37" s="33"/>
      <c r="B37" s="17"/>
      <c r="C37" s="18"/>
      <c r="D37" s="20"/>
      <c r="E37" s="20"/>
      <c r="F37" s="21"/>
      <c r="ZZ37" s="13"/>
    </row>
    <row r="38" spans="1:702" ht="25.5" x14ac:dyDescent="0.25">
      <c r="A38" s="9" t="s">
        <v>77</v>
      </c>
      <c r="B38" s="29" t="s">
        <v>78</v>
      </c>
      <c r="C38" s="11"/>
      <c r="D38" s="11"/>
      <c r="E38" s="11"/>
      <c r="F38" s="12"/>
      <c r="ZY38" t="s">
        <v>79</v>
      </c>
      <c r="ZZ38" s="13"/>
    </row>
    <row r="39" spans="1:702" x14ac:dyDescent="0.25">
      <c r="A39" s="32"/>
      <c r="B39" s="29"/>
      <c r="C39" s="11"/>
      <c r="D39" s="11"/>
      <c r="E39" s="11"/>
      <c r="F39" s="12"/>
      <c r="ZZ39" s="13"/>
    </row>
    <row r="40" spans="1:702" ht="24" x14ac:dyDescent="0.25">
      <c r="A40" s="16" t="s">
        <v>80</v>
      </c>
      <c r="B40" s="17" t="s">
        <v>81</v>
      </c>
      <c r="C40" s="18" t="s">
        <v>82</v>
      </c>
      <c r="D40" s="20">
        <v>104.1</v>
      </c>
      <c r="E40" s="20"/>
      <c r="F40" s="21">
        <f>ROUND(D40*E40,2)</f>
        <v>0</v>
      </c>
      <c r="ZY40" t="s">
        <v>83</v>
      </c>
      <c r="ZZ40" s="13" t="s">
        <v>84</v>
      </c>
    </row>
    <row r="41" spans="1:702" x14ac:dyDescent="0.25">
      <c r="A41" s="22"/>
      <c r="B41" s="23"/>
      <c r="C41" s="11"/>
      <c r="D41" s="11"/>
      <c r="E41" s="11"/>
      <c r="F41" s="24"/>
    </row>
    <row r="42" spans="1:702" x14ac:dyDescent="0.25">
      <c r="A42" s="25"/>
      <c r="B42" s="26" t="s">
        <v>85</v>
      </c>
      <c r="C42" s="11"/>
      <c r="D42" s="11"/>
      <c r="E42" s="11"/>
      <c r="F42" s="27">
        <f>SUBTOTAL(109,F20:F41)</f>
        <v>0</v>
      </c>
      <c r="G42" s="28"/>
      <c r="ZY42" t="s">
        <v>86</v>
      </c>
    </row>
    <row r="43" spans="1:702" x14ac:dyDescent="0.25">
      <c r="A43" s="22"/>
      <c r="B43" s="23"/>
      <c r="C43" s="11"/>
      <c r="D43" s="11"/>
      <c r="E43" s="11"/>
      <c r="F43" s="8"/>
    </row>
    <row r="44" spans="1:702" x14ac:dyDescent="0.25">
      <c r="A44" s="9" t="s">
        <v>87</v>
      </c>
      <c r="B44" s="14" t="s">
        <v>88</v>
      </c>
      <c r="C44" s="11"/>
      <c r="D44" s="11"/>
      <c r="E44" s="11"/>
      <c r="F44" s="12"/>
      <c r="ZY44" t="s">
        <v>89</v>
      </c>
      <c r="ZZ44" s="13"/>
    </row>
    <row r="45" spans="1:702" ht="25.5" x14ac:dyDescent="0.25">
      <c r="A45" s="9" t="s">
        <v>90</v>
      </c>
      <c r="B45" s="15" t="s">
        <v>91</v>
      </c>
      <c r="C45" s="11"/>
      <c r="D45" s="11"/>
      <c r="E45" s="11"/>
      <c r="F45" s="12"/>
      <c r="ZY45" t="s">
        <v>92</v>
      </c>
      <c r="ZZ45" s="13"/>
    </row>
    <row r="46" spans="1:702" x14ac:dyDescent="0.25">
      <c r="A46" s="32"/>
      <c r="B46" s="15"/>
      <c r="C46" s="11"/>
      <c r="D46" s="11"/>
      <c r="E46" s="11"/>
      <c r="F46" s="12"/>
      <c r="ZZ46" s="13"/>
    </row>
    <row r="47" spans="1:702" ht="36" x14ac:dyDescent="0.25">
      <c r="A47" s="16" t="s">
        <v>93</v>
      </c>
      <c r="B47" s="17" t="s">
        <v>94</v>
      </c>
      <c r="C47" s="18" t="s">
        <v>95</v>
      </c>
      <c r="D47" s="30"/>
      <c r="E47" s="20"/>
      <c r="F47" s="21">
        <f>ROUND(D47*E47,2)</f>
        <v>0</v>
      </c>
      <c r="ZY47" t="s">
        <v>96</v>
      </c>
      <c r="ZZ47" s="13" t="s">
        <v>97</v>
      </c>
    </row>
    <row r="48" spans="1:702" x14ac:dyDescent="0.25">
      <c r="A48" s="33"/>
      <c r="B48" s="17"/>
      <c r="C48" s="18"/>
      <c r="D48" s="30"/>
      <c r="E48" s="20"/>
      <c r="F48" s="21"/>
      <c r="ZZ48" s="13"/>
    </row>
    <row r="49" spans="1:702" ht="24" x14ac:dyDescent="0.25">
      <c r="A49" s="16" t="s">
        <v>98</v>
      </c>
      <c r="B49" s="17" t="s">
        <v>99</v>
      </c>
      <c r="C49" s="18" t="s">
        <v>100</v>
      </c>
      <c r="D49" s="19"/>
      <c r="E49" s="20"/>
      <c r="F49" s="21">
        <f>ROUND(D49*E49,2)</f>
        <v>0</v>
      </c>
      <c r="ZY49" t="s">
        <v>101</v>
      </c>
      <c r="ZZ49" s="13" t="s">
        <v>102</v>
      </c>
    </row>
    <row r="50" spans="1:702" x14ac:dyDescent="0.25">
      <c r="A50" s="22"/>
      <c r="B50" s="23"/>
      <c r="C50" s="11"/>
      <c r="D50" s="11"/>
      <c r="E50" s="11"/>
      <c r="F50" s="24"/>
    </row>
    <row r="51" spans="1:702" ht="35.1" customHeight="1" x14ac:dyDescent="0.25">
      <c r="A51" s="25"/>
      <c r="B51" s="26" t="s">
        <v>103</v>
      </c>
      <c r="C51" s="11"/>
      <c r="D51" s="11"/>
      <c r="E51" s="11"/>
      <c r="F51" s="27">
        <f>SUBTOTAL(109,F47:F50)</f>
        <v>0</v>
      </c>
      <c r="G51" s="28"/>
      <c r="ZY51" t="s">
        <v>104</v>
      </c>
    </row>
    <row r="52" spans="1:702" ht="15.75" thickBot="1" x14ac:dyDescent="0.3">
      <c r="A52" s="22"/>
      <c r="B52" s="23"/>
      <c r="C52" s="11"/>
      <c r="D52" s="11"/>
      <c r="E52" s="11"/>
      <c r="F52" s="8"/>
    </row>
    <row r="53" spans="1:702" x14ac:dyDescent="0.25">
      <c r="A53" s="34"/>
      <c r="B53" s="35"/>
      <c r="C53" s="35"/>
      <c r="D53" s="35"/>
      <c r="E53" s="35"/>
      <c r="F53" s="36"/>
    </row>
    <row r="54" spans="1:702" x14ac:dyDescent="0.25">
      <c r="A54" s="37"/>
      <c r="B54" s="38" t="s">
        <v>105</v>
      </c>
      <c r="E54" s="39" t="s">
        <v>110</v>
      </c>
      <c r="F54" s="40">
        <f>SUBTOTAL(109,F4:F52)</f>
        <v>0</v>
      </c>
      <c r="ZY54" t="s">
        <v>106</v>
      </c>
    </row>
    <row r="55" spans="1:702" x14ac:dyDescent="0.25">
      <c r="A55" s="41">
        <v>20</v>
      </c>
      <c r="B55" s="38" t="str">
        <f>CONCATENATE("Montant TVA (",A55,"%)")</f>
        <v>Montant TVA (20%)</v>
      </c>
      <c r="E55" s="42" t="s">
        <v>110</v>
      </c>
      <c r="F55" s="40">
        <f>(F54*A55)/100</f>
        <v>0</v>
      </c>
      <c r="ZY55" t="s">
        <v>107</v>
      </c>
    </row>
    <row r="56" spans="1:702" x14ac:dyDescent="0.25">
      <c r="A56" s="37"/>
      <c r="B56" s="38" t="s">
        <v>108</v>
      </c>
      <c r="E56" s="39" t="s">
        <v>110</v>
      </c>
      <c r="F56" s="40">
        <f>F54+F55</f>
        <v>0</v>
      </c>
      <c r="ZY56" t="s">
        <v>109</v>
      </c>
    </row>
    <row r="57" spans="1:702" ht="15.75" thickBot="1" x14ac:dyDescent="0.3">
      <c r="A57" s="43"/>
      <c r="B57" s="44"/>
      <c r="C57" s="44"/>
      <c r="D57" s="44"/>
      <c r="E57" s="44"/>
      <c r="F57" s="45"/>
    </row>
    <row r="58" spans="1:702" x14ac:dyDescent="0.25">
      <c r="F58" s="31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1" manualBreakCount="1">
    <brk id="2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CHARPENTE BOIS</vt:lpstr>
      <vt:lpstr>'Lot N°04 CHARPENTE BOIS'!Impression_des_titres</vt:lpstr>
      <vt:lpstr>'Lot N°04 CHARPENTE BOIS'!Zone_d_impression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2024-05-13T14:26:00Z</dcterms:created>
  <dcterms:modified xsi:type="dcterms:W3CDTF">2024-07-23T10:09:30Z</dcterms:modified>
</cp:coreProperties>
</file>