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media/image1.bin" ContentType="image/png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Z:\ETUDES\MAXIME\986.2023 - CONSTRUCTION DE 5 LOGTS - LA CHAIZE LE VICOMTE\7 - DCE 2 suite modif PEDRO\Economiste\Dossier info\DPGF\"/>
    </mc:Choice>
  </mc:AlternateContent>
  <xr:revisionPtr revIDLastSave="0" documentId="13_ncr:1_{97ACD8F4-34C8-4E60-B004-E0B12B5F8CBC}" xr6:coauthVersionLast="47" xr6:coauthVersionMax="47" xr10:uidLastSave="{00000000-0000-0000-0000-000000000000}"/>
  <bookViews>
    <workbookView xWindow="28680" yWindow="2415" windowWidth="21840" windowHeight="13140" tabRatio="705" xr2:uid="{00000000-000D-0000-FFFF-FFFF00000000}"/>
  </bookViews>
  <sheets>
    <sheet name="Lot N°12 Page de garde" sheetId="1" r:id="rId1"/>
    <sheet name="Lot N°12 ABORDS – ESPACES VERT" sheetId="2" r:id="rId2"/>
    <sheet name="Lot N°12 Variante Imposée n°1" sheetId="3" r:id="rId3"/>
    <sheet name="Lot N°12 Prestation Supplément" sheetId="4" r:id="rId4"/>
  </sheets>
  <definedNames>
    <definedName name="_xlnm.Print_Titles" localSheetId="1">'Lot N°12 ABORDS – ESPACES VERT'!$1:$2</definedName>
    <definedName name="_xlnm.Print_Titles" localSheetId="3">'Lot N°12 Prestation Supplément'!$1:$2</definedName>
    <definedName name="_xlnm.Print_Titles" localSheetId="2">'Lot N°12 Variante Imposée n°1'!$1:$2</definedName>
    <definedName name="_xlnm.Print_Area" localSheetId="1">'Lot N°12 ABORDS – ESPACES VERT'!$A$1:$F$102</definedName>
    <definedName name="_xlnm.Print_Area" localSheetId="3">'Lot N°12 Prestation Supplément'!$A$1:$F$17</definedName>
    <definedName name="_xlnm.Print_Area" localSheetId="2">'Lot N°12 Variante Imposée n°1'!$A$1:$F$34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8" i="4" l="1"/>
  <c r="F10" i="4" s="1"/>
  <c r="B15" i="4"/>
  <c r="F9" i="3"/>
  <c r="F13" i="3"/>
  <c r="F17" i="3"/>
  <c r="F21" i="3"/>
  <c r="F25" i="3"/>
  <c r="B32" i="3"/>
  <c r="F8" i="2"/>
  <c r="F10" i="2"/>
  <c r="F12" i="2"/>
  <c r="F14" i="2"/>
  <c r="F18" i="2"/>
  <c r="F20" i="2"/>
  <c r="F24" i="2"/>
  <c r="F31" i="2"/>
  <c r="F33" i="2"/>
  <c r="F37" i="2"/>
  <c r="F39" i="2"/>
  <c r="F41" i="2"/>
  <c r="F48" i="2"/>
  <c r="F52" i="2"/>
  <c r="F56" i="2"/>
  <c r="F63" i="2"/>
  <c r="F67" i="2"/>
  <c r="F71" i="2"/>
  <c r="F73" i="2"/>
  <c r="F80" i="2"/>
  <c r="F82" i="2"/>
  <c r="F84" i="2"/>
  <c r="F91" i="2"/>
  <c r="F93" i="2"/>
  <c r="B100" i="2"/>
  <c r="F14" i="4" l="1"/>
  <c r="F27" i="3"/>
  <c r="F31" i="3" s="1"/>
  <c r="F95" i="2"/>
  <c r="F43" i="2"/>
  <c r="F75" i="2"/>
  <c r="F26" i="2"/>
  <c r="F86" i="2"/>
  <c r="F58" i="2"/>
  <c r="F15" i="4" l="1"/>
  <c r="F16" i="4" s="1"/>
  <c r="F32" i="3"/>
  <c r="F33" i="3" s="1"/>
  <c r="F99" i="2"/>
  <c r="F100" i="2" s="1"/>
  <c r="F101" i="2" s="1"/>
</calcChain>
</file>

<file path=xl/sharedStrings.xml><?xml version="1.0" encoding="utf-8"?>
<sst xmlns="http://schemas.openxmlformats.org/spreadsheetml/2006/main" count="295" uniqueCount="232">
  <si>
    <t>LIBELLE</t>
  </si>
  <si>
    <t>U</t>
  </si>
  <si>
    <t>Quantité</t>
  </si>
  <si>
    <t>P.U.</t>
  </si>
  <si>
    <t>Montant</t>
  </si>
  <si>
    <t>ABORDS – ESPACES VERTS</t>
  </si>
  <si>
    <t>CH2</t>
  </si>
  <si>
    <t>2</t>
  </si>
  <si>
    <t>TERRAINS OU LIEUX</t>
  </si>
  <si>
    <t>CH3</t>
  </si>
  <si>
    <t>2.1</t>
  </si>
  <si>
    <t>CONSTITUTION DES PLATES-FORMES</t>
  </si>
  <si>
    <t>CH4</t>
  </si>
  <si>
    <t>2.1.1</t>
  </si>
  <si>
    <t>Forme de fondation de voiries ( forme secondaire )</t>
  </si>
  <si>
    <t>CH5</t>
  </si>
  <si>
    <t xml:space="preserve">2.1.1 1 </t>
  </si>
  <si>
    <t>Forme secondaire (2 ème phase) de fondation en grave non traitée
Mise en œuvre d'une 2 ème couche couche de forme afin se service de couche de réception pour les différentes finitions des espaces extérieurs (parking, cheminement, terrasses... )
PM : La forme primaire est exécutée par le lot TERRASSEMENTS – GROS-ŒUVRE</t>
  </si>
  <si>
    <t>ART</t>
  </si>
  <si>
    <t>016-B144</t>
  </si>
  <si>
    <t xml:space="preserve">2.1.1 2 </t>
  </si>
  <si>
    <t>Pour la forme secondaire des terrasses en béton poreux
Épaisseur variable suivant terrain et niveau à obtenir de chaque zone</t>
  </si>
  <si>
    <t>m²</t>
  </si>
  <si>
    <t>ART</t>
  </si>
  <si>
    <t>016-B124</t>
  </si>
  <si>
    <t xml:space="preserve">2.1.1 3 </t>
  </si>
  <si>
    <t>Pour la forme secondaire des zones de gravillons
Épaisseur variable suivant terrain et niveau à obtenir de chaque zone</t>
  </si>
  <si>
    <t>m²</t>
  </si>
  <si>
    <t>ART</t>
  </si>
  <si>
    <t>016-B743</t>
  </si>
  <si>
    <t xml:space="preserve">2.1.1 4 </t>
  </si>
  <si>
    <t>Pour la forme secondaire des zones de gravillons en pieds de façade dans les espaces verts
Largeur : variable suivant les plans de l'architecte
Épaisseur variable suivant terrain et niveau à obtenir de chaque zone</t>
  </si>
  <si>
    <t>m²</t>
  </si>
  <si>
    <t>ART</t>
  </si>
  <si>
    <t>016-B111</t>
  </si>
  <si>
    <t>2.1.2</t>
  </si>
  <si>
    <t>Revêtements de finition</t>
  </si>
  <si>
    <t>CH5</t>
  </si>
  <si>
    <t xml:space="preserve">2.1.2 1 </t>
  </si>
  <si>
    <t>Revêtement en béton poreux
Épaisseur proposée (couche de finition) : 12/13 cm
Pente vers l’extérieur du bâtiment
Teinte au choix de l’Architecte dans la gamme du fabricant</t>
  </si>
  <si>
    <t>m²</t>
  </si>
  <si>
    <t>ART</t>
  </si>
  <si>
    <t>014-A236</t>
  </si>
  <si>
    <t xml:space="preserve">2.1.2 2 </t>
  </si>
  <si>
    <t>Gravillons roulés de type calcaire sur 5 cm d’épaisseur environ
Largeur : variable suivant les plans de l'architecte</t>
  </si>
  <si>
    <t>m²</t>
  </si>
  <si>
    <t>ART</t>
  </si>
  <si>
    <t>016-B146</t>
  </si>
  <si>
    <t>2.1.3</t>
  </si>
  <si>
    <t>Accessoires de finition</t>
  </si>
  <si>
    <t>CH5</t>
  </si>
  <si>
    <t xml:space="preserve">2.1.3 1 </t>
  </si>
  <si>
    <t>Grille caillebotis horizontale (passe-pieds) en polyester moulé d'un seul tenant
Type et marque à proposer par l'architecte
Dimensions variable suivant plan de l’architecte
Maille carré de dimensions conforme aux normes PMR</t>
  </si>
  <si>
    <t>ml</t>
  </si>
  <si>
    <t>ART</t>
  </si>
  <si>
    <t>004-J805</t>
  </si>
  <si>
    <t>Total CONSTITUTION DES PLATES-FORMES</t>
  </si>
  <si>
    <t>STOT</t>
  </si>
  <si>
    <t>2.2</t>
  </si>
  <si>
    <t>AMENAGEMENTS DES SURFACES</t>
  </si>
  <si>
    <t>CH4</t>
  </si>
  <si>
    <t>2.2.1</t>
  </si>
  <si>
    <t>Bordures - Bordurettes</t>
  </si>
  <si>
    <t>CH5</t>
  </si>
  <si>
    <t xml:space="preserve">2.2.1 1 </t>
  </si>
  <si>
    <t xml:space="preserve">Bordures normalisées en béton préfabriqué
Pose sur assise en béton maigre avec renfort à chaque joint. </t>
  </si>
  <si>
    <t>ART</t>
  </si>
  <si>
    <t>004-E610</t>
  </si>
  <si>
    <t xml:space="preserve">2.2.1 2 </t>
  </si>
  <si>
    <t>Bordures normalisées en éléments de béton préfabriqués
De type P2
Dimensions : 28 cm x 6 cm x 1 ml</t>
  </si>
  <si>
    <t>ml</t>
  </si>
  <si>
    <t>ART</t>
  </si>
  <si>
    <t>007-A529</t>
  </si>
  <si>
    <t>2.2.2</t>
  </si>
  <si>
    <t>Autres éléments</t>
  </si>
  <si>
    <t>CH5</t>
  </si>
  <si>
    <t xml:space="preserve">2.2.2 1 </t>
  </si>
  <si>
    <t>Pose de boites à lettres collectives extérieures, normalisées type simple entrée, sur piètements latéraux
Bloc de 2x2 boites aux lettres</t>
  </si>
  <si>
    <t>Ens</t>
  </si>
  <si>
    <t>ART</t>
  </si>
  <si>
    <t>016-B580</t>
  </si>
  <si>
    <t xml:space="preserve">2.2.2 2 </t>
  </si>
  <si>
    <t>Pose de boite à lettres individuelle extérieure, normalisées type simple entrée, sur piètements elliptique</t>
  </si>
  <si>
    <t>Ens</t>
  </si>
  <si>
    <t>ART</t>
  </si>
  <si>
    <t>016-B207</t>
  </si>
  <si>
    <t xml:space="preserve">2.2.2 3 </t>
  </si>
  <si>
    <t>Remise à niveaux des regards existants (AEP - EU - EP - LT1, ...)</t>
  </si>
  <si>
    <t>Ens</t>
  </si>
  <si>
    <t>ART</t>
  </si>
  <si>
    <t>016-A585</t>
  </si>
  <si>
    <t>Total AMENAGEMENTS DES SURFACES</t>
  </si>
  <si>
    <t>STOT</t>
  </si>
  <si>
    <t>2.3</t>
  </si>
  <si>
    <t>CLOTURE ET PORTAILS</t>
  </si>
  <si>
    <t>CH4</t>
  </si>
  <si>
    <t>2.3.1</t>
  </si>
  <si>
    <t>Clôtures en grillage</t>
  </si>
  <si>
    <t>CH5</t>
  </si>
  <si>
    <t xml:space="preserve">2.3.1 1 </t>
  </si>
  <si>
    <t>Clôtures en grillage noué à mouton avec piquet en châtaignier
Marque à proposer par l'entreprise
De 1.50 ml de hauteur</t>
  </si>
  <si>
    <t>ml</t>
  </si>
  <si>
    <t>ART</t>
  </si>
  <si>
    <t>012-A031</t>
  </si>
  <si>
    <t>2.3.2</t>
  </si>
  <si>
    <t>Clôtures ganivelles</t>
  </si>
  <si>
    <t>CH5</t>
  </si>
  <si>
    <t xml:space="preserve">2.3.2 1 </t>
  </si>
  <si>
    <t>Clôtures ganivelles jointive en châtaignier en rouleaux, poteaux et fixation.
Écartement entre les lattes : 2 cm suivant choix de l'architecte
De 1.80 ml de hauteur de grillage</t>
  </si>
  <si>
    <t>ml</t>
  </si>
  <si>
    <t>ART</t>
  </si>
  <si>
    <t>008-A549</t>
  </si>
  <si>
    <t>2.3.3</t>
  </si>
  <si>
    <t>Portillon ganivelles en châtaignier à un vantail</t>
  </si>
  <si>
    <t>CH5</t>
  </si>
  <si>
    <t xml:space="preserve">2.3.3 1 </t>
  </si>
  <si>
    <t>Portillon ganivelles en châtaignier à un vantail
Dimensions : 0.95 x 1.80 ml ht ( à vérifier avant exécution )</t>
  </si>
  <si>
    <t>U</t>
  </si>
  <si>
    <t>ART</t>
  </si>
  <si>
    <t>016-B582</t>
  </si>
  <si>
    <t>Total CLOTURE ET PORTAILS</t>
  </si>
  <si>
    <t>STOT</t>
  </si>
  <si>
    <t>2.4</t>
  </si>
  <si>
    <t>PLANTATIONS - ESPACES VERTS</t>
  </si>
  <si>
    <t>CH4</t>
  </si>
  <si>
    <t>2.4.1</t>
  </si>
  <si>
    <t>Terre végétale</t>
  </si>
  <si>
    <t>CH5</t>
  </si>
  <si>
    <t xml:space="preserve">2.4.1 1 </t>
  </si>
  <si>
    <t>Reprise de la terre végétale en dépôt et apport selon besoin, préparation, mise en place et épandage sur 20 cm d’épaisseur minimum
Rappel nature du sol existant : suivant les différents sondages</t>
  </si>
  <si>
    <t>m²</t>
  </si>
  <si>
    <t>ART</t>
  </si>
  <si>
    <t>016-B150</t>
  </si>
  <si>
    <t>2.4.2</t>
  </si>
  <si>
    <t>Finitions</t>
  </si>
  <si>
    <t>CH5</t>
  </si>
  <si>
    <t xml:space="preserve">2.4.2 1 </t>
  </si>
  <si>
    <t>Engazonnement du terrain avec graines appropriées au site, à raison de 30 g/m²</t>
  </si>
  <si>
    <t>m²</t>
  </si>
  <si>
    <t>ART</t>
  </si>
  <si>
    <t>016-B151</t>
  </si>
  <si>
    <t>2.4.3</t>
  </si>
  <si>
    <t>Plantations</t>
  </si>
  <si>
    <t>CH5</t>
  </si>
  <si>
    <t xml:space="preserve">2.4.3 1 </t>
  </si>
  <si>
    <t>Espace végétalisé avec arbustes 
Essences à proposer par l'entreprise</t>
  </si>
  <si>
    <t>m²</t>
  </si>
  <si>
    <t>ART</t>
  </si>
  <si>
    <t>004-B148</t>
  </si>
  <si>
    <t xml:space="preserve">2.4.3 2 </t>
  </si>
  <si>
    <t>Plantations d'arbres champêtre dans espaces verts
Essences d’arbres à proposés  
5 arbres
Suivant plans</t>
  </si>
  <si>
    <t>U</t>
  </si>
  <si>
    <t>ART</t>
  </si>
  <si>
    <t>016-A586</t>
  </si>
  <si>
    <t>Total PLANTATIONS - ESPACES VERTS</t>
  </si>
  <si>
    <t>STOT</t>
  </si>
  <si>
    <t>2.5</t>
  </si>
  <si>
    <t>MOBILIER ET AMEUBLEMENT</t>
  </si>
  <si>
    <t>CH4</t>
  </si>
  <si>
    <t>2.5.1</t>
  </si>
  <si>
    <t>Mobilier d’usage collectif</t>
  </si>
  <si>
    <t>CH5</t>
  </si>
  <si>
    <t xml:space="preserve">2.5.1 1 </t>
  </si>
  <si>
    <t>Habillage des coffrets ENEDIS en structure bois type pin classe 4
Dimensions : suivant  le coffret ENEDIS
Détail suivant plan de détail de l'architecte</t>
  </si>
  <si>
    <t>ART</t>
  </si>
  <si>
    <t>016-B154</t>
  </si>
  <si>
    <t xml:space="preserve">2.5.1 2 </t>
  </si>
  <si>
    <t>Structure bois pour coffret EDF individuelle
Dimensions : suivant  le coffret ENEDIS
Détail suivant plan de détail de l'architecte</t>
  </si>
  <si>
    <t>Ens</t>
  </si>
  <si>
    <t>ART</t>
  </si>
  <si>
    <t>016-B156</t>
  </si>
  <si>
    <t xml:space="preserve">2.5.1 3 </t>
  </si>
  <si>
    <t>Structure bois pour coffret EDF REMBT
Dimensions : suivant  le coffret ENEDIS
Détail suivant plan de détail de l'architecte</t>
  </si>
  <si>
    <t>Ens</t>
  </si>
  <si>
    <t>ART</t>
  </si>
  <si>
    <t>016-B849</t>
  </si>
  <si>
    <t>Total MOBILIER ET AMEUBLEMENT</t>
  </si>
  <si>
    <t>STOT</t>
  </si>
  <si>
    <t>3</t>
  </si>
  <si>
    <t>GESTION DES DECHETS</t>
  </si>
  <si>
    <t>CH3</t>
  </si>
  <si>
    <t>3.1</t>
  </si>
  <si>
    <t>Décret n° 2020-1817 du 29 décembre 2020 ( Loi Anti-gaspillage économie circulaire AGEC )</t>
  </si>
  <si>
    <t>CH4</t>
  </si>
  <si>
    <t xml:space="preserve">3.1 1 </t>
  </si>
  <si>
    <t>Estimation de la quantité totale de déchets qui seront générés par l’entreprise de travaux durant le chantier
Préciser le volume de déchets envisagés ( estimation ) .</t>
  </si>
  <si>
    <t>kg</t>
  </si>
  <si>
    <t>ART</t>
  </si>
  <si>
    <t>016-B157</t>
  </si>
  <si>
    <t xml:space="preserve">3.1 2 </t>
  </si>
  <si>
    <t>Une estimation des coûts associés aux modalités de gestion et d’enlèvement de ces déchets.</t>
  </si>
  <si>
    <t>FOR</t>
  </si>
  <si>
    <t>ART</t>
  </si>
  <si>
    <t>016-B158</t>
  </si>
  <si>
    <t>Total Décret n° 2020-1817 du 29 décembre 2020 ( Loi Anti-gaspillage économie circulaire AGEC )</t>
  </si>
  <si>
    <t>STOT</t>
  </si>
  <si>
    <t>Montant HT du Lot N°12 ABORDS – ESPACES VERTS</t>
  </si>
  <si>
    <t>TOTHT</t>
  </si>
  <si>
    <t>TVA</t>
  </si>
  <si>
    <t>Montant TTC</t>
  </si>
  <si>
    <t>TOTTTC</t>
  </si>
  <si>
    <t>=</t>
  </si>
  <si>
    <t>004-L477</t>
  </si>
  <si>
    <t>Portail bois a 1 vantail
Le portail devra être résistant pour un usage intensif
De 1.00 x 1.50 ml ht
Essence : PIN
Classe d'emploi : 4
Aspect et coloris : au choix de l'architecte dans la gamme du fabricant
État de surface : bois rabotés</t>
  </si>
  <si>
    <t xml:space="preserve">4.1.5 1 </t>
  </si>
  <si>
    <t>Portail bois</t>
  </si>
  <si>
    <t>4.1.5</t>
  </si>
  <si>
    <t>012-B026</t>
  </si>
  <si>
    <t>Clôtures en grillage en panneaux rigides
De 1.50 ml de hauteur de grillage</t>
  </si>
  <si>
    <t xml:space="preserve">4.1.4 1 </t>
  </si>
  <si>
    <t>Clôtures  en panneaux rigides avec lattes bois</t>
  </si>
  <si>
    <t>4.1.4</t>
  </si>
  <si>
    <t>016-C201</t>
  </si>
  <si>
    <t xml:space="preserve">4.1.3 1 </t>
  </si>
  <si>
    <t>4.1.3</t>
  </si>
  <si>
    <t>016-C200</t>
  </si>
  <si>
    <t xml:space="preserve">4.1.2 1 </t>
  </si>
  <si>
    <t>4.1.2</t>
  </si>
  <si>
    <t>016-C199</t>
  </si>
  <si>
    <t xml:space="preserve">4.1.1 1 </t>
  </si>
  <si>
    <t>4.1.1</t>
  </si>
  <si>
    <t>4.1</t>
  </si>
  <si>
    <t>VI n°1 : Clôture en grillage rigide</t>
  </si>
  <si>
    <t>4</t>
  </si>
  <si>
    <t>Total Clôtures en panneaux rigides avec lattes bois</t>
  </si>
  <si>
    <t>016-C202</t>
  </si>
  <si>
    <t>Lames occultantes en bois pour remplissage de panneaux rigides
Pour grillage de 1.50 ml de hauteur</t>
  </si>
  <si>
    <t xml:space="preserve">5.1 1 </t>
  </si>
  <si>
    <t>Clôtures en panneaux rigides avec lattes bois</t>
  </si>
  <si>
    <t>5.1</t>
  </si>
  <si>
    <t>PSE n°1 : Lames occultantes bois</t>
  </si>
  <si>
    <t>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</si>
</sst>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;\-#,##0.00;"/>
    <numFmt numFmtId="165" formatCode="#\ ##0;\-#.##0;"/>
    <numFmt numFmtId="166" formatCode="#,##0.000;\-#,##0.000;"/>
  </numFmts>
  <fonts count="22" x14ac:knownFonts="1">
    <font>
      <sz val="11"/>
      <color theme="1"/>
      <name val="Calibri"/>
      <family val="2"/>
      <scheme val="minor"/>
    </font>
    <font>
      <sz val="10"/>
      <color rgb="FF000000"/>
      <name val="Arial Narrow"/>
      <family val="1"/>
    </font>
    <font>
      <sz val="10"/>
      <color rgb="FF000000"/>
      <name val="Arial"/>
      <family val="1"/>
    </font>
    <font>
      <b/>
      <sz val="10"/>
      <color rgb="FF0000A3"/>
      <name val="Arial"/>
      <family val="1"/>
    </font>
    <font>
      <sz val="10"/>
      <color rgb="FF000000"/>
      <name val="Arial Rounded MT Bold"/>
      <family val="1"/>
    </font>
    <font>
      <b/>
      <sz val="10"/>
      <color rgb="FF000000"/>
      <name val="Arial"/>
      <family val="1"/>
    </font>
    <font>
      <b/>
      <sz val="10"/>
      <color rgb="FF0000CC"/>
      <name val="Arial"/>
      <family val="1"/>
    </font>
    <font>
      <i/>
      <sz val="10"/>
      <color rgb="FF000000"/>
      <name val="Arial"/>
      <family val="1"/>
    </font>
    <font>
      <sz val="9"/>
      <color rgb="FFFF0000"/>
      <name val="Arial Narrow"/>
      <family val="1"/>
    </font>
    <font>
      <sz val="9"/>
      <color rgb="FF000000"/>
      <name val="Arial"/>
      <family val="1"/>
    </font>
    <font>
      <b/>
      <sz val="9"/>
      <color rgb="FF000000"/>
      <name val="Arial"/>
      <family val="1"/>
    </font>
    <font>
      <sz val="10"/>
      <color rgb="FFFF0000"/>
      <name val="Arial"/>
      <family val="1"/>
    </font>
    <font>
      <i/>
      <sz val="8"/>
      <color rgb="FFFF0000"/>
      <name val="Arial"/>
      <family val="1"/>
    </font>
    <font>
      <sz val="8"/>
      <color rgb="FF000000"/>
      <name val="Arial"/>
      <family val="1"/>
    </font>
    <font>
      <sz val="8"/>
      <color rgb="FFFF0000"/>
      <name val="Arial"/>
      <family val="1"/>
    </font>
    <font>
      <b/>
      <sz val="8"/>
      <color rgb="FF000000"/>
      <name val="Arial Narrow"/>
      <family val="1"/>
    </font>
    <font>
      <sz val="8"/>
      <color rgb="FF000000"/>
      <name val="Arial Narrow"/>
      <family val="1"/>
    </font>
    <font>
      <sz val="7"/>
      <color rgb="FF000000"/>
      <name val="Arial"/>
      <family val="1"/>
    </font>
    <font>
      <b/>
      <sz val="11"/>
      <color theme="1"/>
      <name val="Calibri"/>
      <family val="1"/>
    </font>
    <font>
      <sz val="10"/>
      <color theme="1"/>
      <name val="Arial Narrow"/>
      <family val="1"/>
    </font>
    <font>
      <sz val="10"/>
      <color rgb="FF0000CC"/>
      <name val="Arial Narrow"/>
      <family val="1"/>
    </font>
    <font>
      <sz val="11"/>
      <color rgb="FFFFFFFF"/>
      <name val="Calibri"/>
      <family val="1"/>
    </font>
  </fonts>
  <fills count="3">
    <fill>
      <patternFill patternType="none"/>
    </fill>
    <fill>
      <patternFill patternType="gray125"/>
    </fill>
    <fill>
      <patternFill patternType="solid">
        <fgColor rgb="FFFFFFFF"/>
      </patternFill>
    </fill>
  </fills>
  <borders count="25">
    <border>
      <left/>
      <right/>
      <top/>
      <bottom/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 style="thin">
        <color rgb="FF000000"/>
      </right>
      <top/>
      <bottom/>
      <diagonal/>
    </border>
    <border>
      <left/>
      <right style="hair">
        <color rgb="FF000000"/>
      </right>
      <top style="thin">
        <color rgb="FF000000"/>
      </top>
      <bottom/>
      <diagonal/>
    </border>
    <border>
      <left style="hair">
        <color rgb="FF000000"/>
      </left>
      <right style="hair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45">
    <xf numFmtId="0" fontId="0" fillId="0" borderId="0" applyFill="0"/>
    <xf numFmtId="0" fontId="1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7" fillId="0" borderId="0" applyFill="0">
      <alignment horizontal="left" vertical="top" wrapText="1"/>
    </xf>
    <xf numFmtId="0" fontId="8" fillId="0" borderId="0" applyFill="0">
      <alignment horizontal="left" vertical="top" wrapText="1"/>
    </xf>
    <xf numFmtId="0" fontId="6" fillId="0" borderId="0" applyFill="0">
      <alignment horizontal="left" vertical="top" wrapText="1" indent="3"/>
    </xf>
    <xf numFmtId="0" fontId="5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9" fillId="0" borderId="0" applyFill="0">
      <alignment horizontal="left" vertical="top" wrapText="1"/>
    </xf>
    <xf numFmtId="0" fontId="10" fillId="0" borderId="0" applyFill="0">
      <alignment horizontal="left" vertical="top" wrapText="1"/>
    </xf>
    <xf numFmtId="0" fontId="9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11" fillId="0" borderId="0" applyFill="0">
      <alignment horizontal="left" vertical="top" wrapText="1"/>
    </xf>
    <xf numFmtId="0" fontId="12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4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5" fillId="0" borderId="0" applyFill="0">
      <alignment horizontal="left" vertical="top" wrapText="1" indent="2"/>
    </xf>
    <xf numFmtId="0" fontId="16" fillId="0" borderId="0" applyFill="0">
      <alignment horizontal="left" vertical="top" wrapText="1" indent="2"/>
    </xf>
    <xf numFmtId="0" fontId="16" fillId="0" borderId="0" applyFill="0">
      <alignment horizontal="left" vertical="top" wrapText="1" indent="2"/>
    </xf>
    <xf numFmtId="0" fontId="17" fillId="0" borderId="0" applyFill="0">
      <alignment horizontal="left" vertical="top" wrapText="1"/>
    </xf>
  </cellStyleXfs>
  <cellXfs count="54">
    <xf numFmtId="0" fontId="0" fillId="0" borderId="0" xfId="0"/>
    <xf numFmtId="0" fontId="0" fillId="0" borderId="15" xfId="0" applyBorder="1" applyAlignment="1">
      <alignment horizontal="left" vertical="top" wrapText="1"/>
    </xf>
    <xf numFmtId="0" fontId="0" fillId="0" borderId="13" xfId="0" applyBorder="1" applyAlignment="1">
      <alignment horizontal="center" vertical="top" wrapText="1"/>
    </xf>
    <xf numFmtId="0" fontId="18" fillId="0" borderId="14" xfId="0" applyFont="1" applyBorder="1" applyAlignment="1">
      <alignment horizontal="center" vertical="top" wrapText="1"/>
    </xf>
    <xf numFmtId="0" fontId="18" fillId="0" borderId="14" xfId="0" applyFont="1" applyBorder="1" applyAlignment="1">
      <alignment horizontal="right" vertical="top" wrapText="1"/>
    </xf>
    <xf numFmtId="0" fontId="0" fillId="0" borderId="12" xfId="0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0" fontId="0" fillId="0" borderId="11" xfId="0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1" fillId="2" borderId="3" xfId="1" applyFill="1" applyBorder="1">
      <alignment horizontal="left" vertical="top" wrapText="1"/>
    </xf>
    <xf numFmtId="0" fontId="3" fillId="0" borderId="8" xfId="6" applyBorder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0" fontId="5" fillId="0" borderId="8" xfId="10" applyBorder="1">
      <alignment horizontal="left" vertical="top" wrapText="1"/>
    </xf>
    <xf numFmtId="0" fontId="5" fillId="0" borderId="8" xfId="14" applyBorder="1">
      <alignment horizontal="left" vertical="top" wrapText="1"/>
    </xf>
    <xf numFmtId="0" fontId="5" fillId="0" borderId="8" xfId="18" applyBorder="1">
      <alignment horizontal="left" vertical="top" wrapText="1"/>
    </xf>
    <xf numFmtId="0" fontId="1" fillId="0" borderId="3" xfId="1" applyBorder="1">
      <alignment horizontal="left" vertical="top" wrapText="1"/>
    </xf>
    <xf numFmtId="0" fontId="9" fillId="0" borderId="8" xfId="26" applyBorder="1">
      <alignment horizontal="left" vertical="top" wrapText="1"/>
    </xf>
    <xf numFmtId="0" fontId="0" fillId="0" borderId="4" xfId="0" applyBorder="1" applyAlignment="1" applyProtection="1">
      <alignment horizontal="center" vertical="top"/>
      <protection locked="0"/>
    </xf>
    <xf numFmtId="165" fontId="0" fillId="0" borderId="4" xfId="0" applyNumberFormat="1" applyBorder="1" applyAlignment="1" applyProtection="1">
      <alignment horizontal="right" vertical="top" wrapText="1"/>
      <protection locked="0"/>
    </xf>
    <xf numFmtId="164" fontId="0" fillId="0" borderId="4" xfId="0" applyNumberFormat="1" applyBorder="1" applyAlignment="1" applyProtection="1">
      <alignment horizontal="right" vertical="top" wrapText="1"/>
      <protection locked="0"/>
    </xf>
    <xf numFmtId="164" fontId="0" fillId="0" borderId="9" xfId="0" applyNumberFormat="1" applyBorder="1" applyAlignment="1" applyProtection="1">
      <alignment horizontal="right" vertical="top" wrapText="1"/>
      <protection locked="0"/>
    </xf>
    <xf numFmtId="0" fontId="19" fillId="0" borderId="3" xfId="0" applyFont="1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20" fillId="0" borderId="3" xfId="17" applyFont="1" applyBorder="1">
      <alignment horizontal="left" vertical="top" wrapText="1" indent="3"/>
    </xf>
    <xf numFmtId="0" fontId="6" fillId="0" borderId="8" xfId="17" applyBorder="1">
      <alignment horizontal="left" vertical="top" wrapText="1" indent="3"/>
    </xf>
    <xf numFmtId="164" fontId="0" fillId="0" borderId="6" xfId="0" applyNumberFormat="1" applyBorder="1" applyAlignment="1">
      <alignment horizontal="right" vertical="top" wrapText="1"/>
    </xf>
    <xf numFmtId="0" fontId="0" fillId="0" borderId="7" xfId="0" applyBorder="1" applyAlignment="1">
      <alignment horizontal="left" vertical="top" wrapText="1"/>
    </xf>
    <xf numFmtId="166" fontId="0" fillId="0" borderId="4" xfId="0" applyNumberFormat="1" applyBorder="1" applyAlignment="1" applyProtection="1">
      <alignment horizontal="right" vertical="top" wrapText="1"/>
      <protection locked="0"/>
    </xf>
    <xf numFmtId="164" fontId="18" fillId="0" borderId="0" xfId="0" applyNumberFormat="1" applyFont="1" applyAlignment="1">
      <alignment horizontal="right" vertical="top" wrapText="1"/>
    </xf>
    <xf numFmtId="0" fontId="1" fillId="0" borderId="7" xfId="1" applyBorder="1">
      <alignment horizontal="left" vertical="top" wrapText="1"/>
    </xf>
    <xf numFmtId="0" fontId="1" fillId="2" borderId="7" xfId="1" applyFill="1" applyBorder="1">
      <alignment horizontal="left" vertical="top" wrapText="1"/>
    </xf>
    <xf numFmtId="0" fontId="19" fillId="0" borderId="7" xfId="0" applyFont="1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17" xfId="0" applyBorder="1" applyAlignment="1">
      <alignment horizontal="left" vertical="top" wrapText="1"/>
    </xf>
    <xf numFmtId="0" fontId="0" fillId="0" borderId="18" xfId="0" applyBorder="1" applyAlignment="1">
      <alignment horizontal="left" vertical="top" wrapText="1"/>
    </xf>
    <xf numFmtId="0" fontId="0" fillId="0" borderId="19" xfId="0" applyBorder="1" applyAlignment="1">
      <alignment horizontal="left" vertical="top" wrapText="1"/>
    </xf>
    <xf numFmtId="0" fontId="0" fillId="0" borderId="20" xfId="0" applyBorder="1"/>
    <xf numFmtId="0" fontId="18" fillId="0" borderId="0" xfId="0" applyFont="1" applyAlignment="1">
      <alignment horizontal="left" vertical="top" wrapText="1"/>
    </xf>
    <xf numFmtId="164" fontId="18" fillId="0" borderId="21" xfId="0" applyNumberFormat="1" applyFont="1" applyBorder="1" applyAlignment="1">
      <alignment horizontal="right" vertical="top" wrapText="1"/>
    </xf>
    <xf numFmtId="165" fontId="21" fillId="2" borderId="20" xfId="0" applyNumberFormat="1" applyFont="1" applyFill="1" applyBorder="1" applyAlignment="1">
      <alignment horizontal="left" vertical="top" wrapText="1"/>
    </xf>
    <xf numFmtId="0" fontId="0" fillId="0" borderId="22" xfId="0" applyBorder="1"/>
    <xf numFmtId="0" fontId="0" fillId="0" borderId="23" xfId="0" applyBorder="1"/>
    <xf numFmtId="164" fontId="18" fillId="0" borderId="24" xfId="0" applyNumberFormat="1" applyFont="1" applyBorder="1" applyAlignment="1">
      <alignment horizontal="right" vertical="top" wrapText="1"/>
    </xf>
    <xf numFmtId="0" fontId="0" fillId="0" borderId="0" xfId="0" applyAlignment="1">
      <alignment horizontal="center" vertical="center"/>
    </xf>
    <xf numFmtId="0" fontId="0" fillId="0" borderId="15" xfId="0" applyBorder="1" applyAlignment="1">
      <alignment horizontal="left" vertical="top" wrapText="1"/>
    </xf>
    <xf numFmtId="0" fontId="0" fillId="0" borderId="16" xfId="0" applyBorder="1" applyAlignment="1">
      <alignment horizontal="left" vertical="top" wrapText="1"/>
    </xf>
    <xf numFmtId="0" fontId="0" fillId="0" borderId="13" xfId="0" applyBorder="1" applyAlignment="1">
      <alignment horizontal="left" vertical="top" wrapText="1"/>
    </xf>
    <xf numFmtId="0" fontId="20" fillId="0" borderId="7" xfId="17" applyFont="1" applyBorder="1">
      <alignment horizontal="left" vertical="top" wrapText="1" indent="3"/>
    </xf>
    <xf numFmtId="0" fontId="18" fillId="0" borderId="0" xfId="0" applyFont="1" applyBorder="1" applyAlignment="1">
      <alignment horizontal="left" vertical="top" wrapText="1"/>
    </xf>
    <xf numFmtId="0" fontId="0" fillId="0" borderId="0" xfId="0" applyBorder="1"/>
    <xf numFmtId="0" fontId="0" fillId="0" borderId="0" xfId="0" applyBorder="1" applyAlignment="1">
      <alignment horizontal="center" vertical="center"/>
    </xf>
  </cellXfs>
  <cellStyles count="45">
    <cellStyle name="ArtDescriptif" xfId="28" xr:uid="{00000000-0005-0000-0000-00001C000000}"/>
    <cellStyle name="ArtLibelleCond" xfId="27" xr:uid="{00000000-0005-0000-0000-00001B000000}"/>
    <cellStyle name="ArtNote1" xfId="29" xr:uid="{00000000-0005-0000-0000-00001D000000}"/>
    <cellStyle name="ArtNote2" xfId="30" xr:uid="{00000000-0005-0000-0000-00001E000000}"/>
    <cellStyle name="ArtNote3" xfId="31" xr:uid="{00000000-0005-0000-0000-00001F000000}"/>
    <cellStyle name="ArtNote4" xfId="32" xr:uid="{00000000-0005-0000-0000-000020000000}"/>
    <cellStyle name="ArtNote5" xfId="33" xr:uid="{00000000-0005-0000-0000-000021000000}"/>
    <cellStyle name="ArtQuantite" xfId="34" xr:uid="{00000000-0005-0000-0000-000022000000}"/>
    <cellStyle name="ArtTitre" xfId="26" xr:uid="{00000000-0005-0000-0000-00001A000000}"/>
    <cellStyle name="ChapDescriptif0" xfId="7" xr:uid="{00000000-0005-0000-0000-000007000000}"/>
    <cellStyle name="ChapDescriptif1" xfId="11" xr:uid="{00000000-0005-0000-0000-00000B000000}"/>
    <cellStyle name="ChapDescriptif2" xfId="15" xr:uid="{00000000-0005-0000-0000-00000F000000}"/>
    <cellStyle name="ChapDescriptif3" xfId="19" xr:uid="{00000000-0005-0000-0000-000013000000}"/>
    <cellStyle name="ChapDescriptif4" xfId="23" xr:uid="{00000000-0005-0000-0000-000017000000}"/>
    <cellStyle name="ChapNote0" xfId="8" xr:uid="{00000000-0005-0000-0000-000008000000}"/>
    <cellStyle name="ChapNote1" xfId="12" xr:uid="{00000000-0005-0000-0000-00000C000000}"/>
    <cellStyle name="ChapNote2" xfId="16" xr:uid="{00000000-0005-0000-0000-000010000000}"/>
    <cellStyle name="ChapNote3" xfId="20" xr:uid="{00000000-0005-0000-0000-000014000000}"/>
    <cellStyle name="ChapNote4" xfId="24" xr:uid="{00000000-0005-0000-0000-000018000000}"/>
    <cellStyle name="ChapRecap0" xfId="9" xr:uid="{00000000-0005-0000-0000-000009000000}"/>
    <cellStyle name="ChapRecap1" xfId="13" xr:uid="{00000000-0005-0000-0000-00000D000000}"/>
    <cellStyle name="ChapRecap2" xfId="17" xr:uid="{00000000-0005-0000-0000-000011000000}"/>
    <cellStyle name="ChapRecap3" xfId="21" xr:uid="{00000000-0005-0000-0000-000015000000}"/>
    <cellStyle name="ChapRecap4" xfId="25" xr:uid="{00000000-0005-0000-0000-000019000000}"/>
    <cellStyle name="ChapTitre0" xfId="6" xr:uid="{00000000-0005-0000-0000-000006000000}"/>
    <cellStyle name="ChapTitre1" xfId="10" xr:uid="{00000000-0005-0000-0000-00000A000000}"/>
    <cellStyle name="ChapTitre2" xfId="14" xr:uid="{00000000-0005-0000-0000-00000E000000}"/>
    <cellStyle name="ChapTitre3" xfId="18" xr:uid="{00000000-0005-0000-0000-000012000000}"/>
    <cellStyle name="ChapTitre4" xfId="22" xr:uid="{00000000-0005-0000-0000-000016000000}"/>
    <cellStyle name="DQLocQuantNonLoc" xfId="42" xr:uid="{00000000-0005-0000-0000-00002A000000}"/>
    <cellStyle name="DQLocRefClass" xfId="41" xr:uid="{00000000-0005-0000-0000-000029000000}"/>
    <cellStyle name="DQLocStruct" xfId="43" xr:uid="{00000000-0005-0000-0000-00002B000000}"/>
    <cellStyle name="DQMinutes" xfId="44" xr:uid="{00000000-0005-0000-0000-00002C000000}"/>
    <cellStyle name="LocGen" xfId="36" xr:uid="{00000000-0005-0000-0000-000024000000}"/>
    <cellStyle name="LocLit" xfId="38" xr:uid="{00000000-0005-0000-0000-000026000000}"/>
    <cellStyle name="LocRefClass" xfId="37" xr:uid="{00000000-0005-0000-0000-000025000000}"/>
    <cellStyle name="LocSignetRep" xfId="40" xr:uid="{00000000-0005-0000-0000-000028000000}"/>
    <cellStyle name="LocStrRecap0" xfId="3" xr:uid="{00000000-0005-0000-0000-000003000000}"/>
    <cellStyle name="LocStrRecap1" xfId="5" xr:uid="{00000000-0005-0000-0000-000005000000}"/>
    <cellStyle name="LocStrTexte0" xfId="2" xr:uid="{00000000-0005-0000-0000-000002000000}"/>
    <cellStyle name="LocStrTexte1" xfId="4" xr:uid="{00000000-0005-0000-0000-000004000000}"/>
    <cellStyle name="LocStruct" xfId="39" xr:uid="{00000000-0005-0000-0000-000027000000}"/>
    <cellStyle name="LocTitre" xfId="35" xr:uid="{00000000-0005-0000-0000-000023000000}"/>
    <cellStyle name="Normal" xfId="0" builtinId="0"/>
    <cellStyle name="Numerotation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bin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81000</xdr:rowOff>
    </xdr:from>
    <xdr:to>
      <xdr:col>0</xdr:col>
      <xdr:colOff>6660000</xdr:colOff>
      <xdr:row>3</xdr:row>
      <xdr:rowOff>92700</xdr:rowOff>
    </xdr:to>
    <xdr:sp macro="" textlink="">
      <xdr:nvSpPr>
        <xdr:cNvPr id="3" name="Forme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16200" y="81000"/>
          <a:ext cx="6674400" cy="58320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ctr"/>
        <a:lstStyle/>
        <a:p>
          <a:pPr algn="ctr"/>
          <a:endParaRPr sz="1400">
            <a:solidFill>
              <a:srgbClr val="000000"/>
            </a:solidFill>
            <a:latin typeface="MS Shell Dlg"/>
          </a:endParaRPr>
        </a:p>
        <a:p>
          <a:pPr algn="ctr"/>
          <a:r>
            <a:rPr lang="fr-FR" sz="1400" b="0" i="0">
              <a:solidFill>
                <a:srgbClr val="000000"/>
              </a:solidFill>
              <a:latin typeface="MS Shell Dlg"/>
            </a:rPr>
            <a:t>Commune de La Chaize-Le-Vicomte</a:t>
          </a:r>
        </a:p>
        <a:p>
          <a:pPr algn="ctr"/>
          <a:endParaRPr sz="1400">
            <a:solidFill>
              <a:srgbClr val="000000"/>
            </a:solidFill>
            <a:latin typeface="MS Shell Dlg"/>
          </a:endParaRPr>
        </a:p>
        <a:p>
          <a:pPr algn="ctr"/>
          <a:endParaRPr sz="1400">
            <a:solidFill>
              <a:srgbClr val="000000"/>
            </a:solidFill>
            <a:latin typeface="MS Shell Dlg"/>
          </a:endParaRPr>
        </a:p>
      </xdr:txBody>
    </xdr:sp>
    <xdr:clientData/>
  </xdr:twoCellAnchor>
  <xdr:twoCellAnchor editAs="absolute">
    <xdr:from>
      <xdr:col>0</xdr:col>
      <xdr:colOff>0</xdr:colOff>
      <xdr:row>2</xdr:row>
      <xdr:rowOff>169800</xdr:rowOff>
    </xdr:from>
    <xdr:to>
      <xdr:col>0</xdr:col>
      <xdr:colOff>6660000</xdr:colOff>
      <xdr:row>7</xdr:row>
      <xdr:rowOff>108300</xdr:rowOff>
    </xdr:to>
    <xdr:sp macro="" textlink="">
      <xdr:nvSpPr>
        <xdr:cNvPr id="4" name="Forme2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16200" y="550800"/>
          <a:ext cx="6674400" cy="891000"/>
        </a:xfrm>
        <a:prstGeom prst="rect">
          <a:avLst/>
        </a:prstGeom>
        <a:solidFill>
          <a:srgbClr val="FFFFFF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0">
          <a:srgbClr val="FFFFFF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800" tIns="64800" rIns="64800" bIns="64800" rtlCol="0" anchor="t"/>
        <a:lstStyle/>
        <a:p>
          <a:pPr algn="ctr"/>
          <a:r>
            <a:rPr lang="fr-FR" sz="1400" b="1" i="0">
              <a:solidFill>
                <a:srgbClr val="000000"/>
              </a:solidFill>
              <a:latin typeface="Arial"/>
            </a:rPr>
            <a:t>Maitre d'Ouvrage </a:t>
          </a:r>
        </a:p>
        <a:p>
          <a:pPr algn="ctr"/>
          <a:r>
            <a:rPr lang="fr-FR" sz="1200" b="1" i="0">
              <a:solidFill>
                <a:srgbClr val="000000"/>
              </a:solidFill>
              <a:latin typeface="Arial"/>
            </a:rPr>
            <a:t>VENDEE HABITAT</a:t>
          </a:r>
        </a:p>
        <a:p>
          <a:pPr algn="ctr"/>
          <a:r>
            <a:rPr lang="fr-FR" sz="1200" b="0" i="0">
              <a:solidFill>
                <a:srgbClr val="000000"/>
              </a:solidFill>
              <a:latin typeface="Arial"/>
            </a:rPr>
            <a:t>28, rue Benjamin Franklin</a:t>
          </a:r>
        </a:p>
        <a:p>
          <a:pPr algn="ctr"/>
          <a:r>
            <a:rPr lang="fr-FR" sz="1200" b="0" i="0">
              <a:solidFill>
                <a:srgbClr val="000000"/>
              </a:solidFill>
              <a:latin typeface="Arial"/>
            </a:rPr>
            <a:t>85002 LA ROCHE SUR YON CEDEX</a:t>
          </a:r>
        </a:p>
        <a:p>
          <a:pPr algn="ctr"/>
          <a:endParaRPr sz="1200">
            <a:solidFill>
              <a:srgbClr val="000000"/>
            </a:solidFill>
            <a:latin typeface="Arial"/>
          </a:endParaRPr>
        </a:p>
        <a:p>
          <a:pPr algn="ctr"/>
          <a:endParaRPr sz="1200">
            <a:solidFill>
              <a:srgbClr val="000000"/>
            </a:solidFill>
            <a:latin typeface="MS Shell Dlg"/>
          </a:endParaRPr>
        </a:p>
      </xdr:txBody>
    </xdr:sp>
    <xdr:clientData/>
  </xdr:twoCellAnchor>
  <xdr:twoCellAnchor editAs="absolute">
    <xdr:from>
      <xdr:col>0</xdr:col>
      <xdr:colOff>108000</xdr:colOff>
      <xdr:row>24</xdr:row>
      <xdr:rowOff>61200</xdr:rowOff>
    </xdr:from>
    <xdr:to>
      <xdr:col>0</xdr:col>
      <xdr:colOff>6588000</xdr:colOff>
      <xdr:row>31</xdr:row>
      <xdr:rowOff>153300</xdr:rowOff>
    </xdr:to>
    <xdr:sp macro="" textlink="">
      <xdr:nvSpPr>
        <xdr:cNvPr id="5" name="Forme3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113400" y="4633200"/>
          <a:ext cx="6480000" cy="142560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800" tIns="0" rIns="64800" bIns="0" rtlCol="0" anchor="ctr"/>
        <a:lstStyle/>
        <a:p>
          <a:pPr algn="ctr"/>
          <a:endParaRPr sz="1200" b="1">
            <a:solidFill>
              <a:srgbClr val="FF0000"/>
            </a:solidFill>
            <a:latin typeface=""/>
          </a:endParaRPr>
        </a:p>
        <a:p>
          <a:pPr algn="ctr"/>
          <a:r>
            <a:rPr lang="fr-FR" sz="1800" b="1" i="0">
              <a:solidFill>
                <a:srgbClr val="FF0000"/>
              </a:solidFill>
              <a:latin typeface="Arial"/>
            </a:rPr>
            <a:t>DECOMPOSITION DU PRIX GLOBAL ET FORFAITAIRE</a:t>
          </a:r>
        </a:p>
        <a:p>
          <a:pPr algn="ctr"/>
          <a:r>
            <a:rPr lang="fr-FR" sz="1800" b="1" i="0">
              <a:solidFill>
                <a:srgbClr val="FF0000"/>
              </a:solidFill>
              <a:latin typeface="Arial"/>
            </a:rPr>
            <a:t>DU LOT N°12</a:t>
          </a:r>
        </a:p>
        <a:p>
          <a:pPr algn="ctr"/>
          <a:r>
            <a:rPr lang="fr-FR" sz="1800" b="1" i="0">
              <a:solidFill>
                <a:srgbClr val="FF0000"/>
              </a:solidFill>
              <a:latin typeface="Arial"/>
            </a:rPr>
            <a:t>ABORDS ESPACES VERTS</a:t>
          </a:r>
        </a:p>
        <a:p>
          <a:pPr algn="ctr"/>
          <a:endParaRPr sz="1800" b="1">
            <a:solidFill>
              <a:srgbClr val="FF0000"/>
            </a:solidFill>
            <a:latin typeface="Arial"/>
          </a:endParaRPr>
        </a:p>
        <a:p>
          <a:pPr algn="ctr"/>
          <a:endParaRPr sz="1800">
            <a:solidFill>
              <a:srgbClr val="000000"/>
            </a:solidFill>
            <a:latin typeface="MS Shell Dlg"/>
          </a:endParaRPr>
        </a:p>
      </xdr:txBody>
    </xdr:sp>
    <xdr:clientData/>
  </xdr:twoCellAnchor>
  <xdr:twoCellAnchor editAs="absolute">
    <xdr:from>
      <xdr:col>0</xdr:col>
      <xdr:colOff>1116000</xdr:colOff>
      <xdr:row>33</xdr:row>
      <xdr:rowOff>177300</xdr:rowOff>
    </xdr:from>
    <xdr:to>
      <xdr:col>0</xdr:col>
      <xdr:colOff>3852000</xdr:colOff>
      <xdr:row>39</xdr:row>
      <xdr:rowOff>87300</xdr:rowOff>
    </xdr:to>
    <xdr:sp macro="" textlink="">
      <xdr:nvSpPr>
        <xdr:cNvPr id="6" name="Forme4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/>
      </xdr:nvSpPr>
      <xdr:spPr>
        <a:xfrm>
          <a:off x="1134000" y="6463800"/>
          <a:ext cx="2721600" cy="1053000"/>
        </a:xfrm>
        <a:prstGeom prst="rect">
          <a:avLst/>
        </a:prstGeom>
        <a:solidFill>
          <a:srgbClr val="FFFFFF"/>
        </a:solidFill>
        <a:ln w="3175">
          <a:solidFill>
            <a:srgbClr val="FFFFFF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FFFFFF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800" tIns="64800" rIns="64800" bIns="64800" rtlCol="0" anchor="t"/>
        <a:lstStyle/>
        <a:p>
          <a:pPr algn="l"/>
          <a:r>
            <a:rPr lang="fr-FR" sz="900" b="1" i="0">
              <a:solidFill>
                <a:srgbClr val="000000"/>
              </a:solidFill>
              <a:latin typeface="MS Shell Dlg"/>
            </a:rPr>
            <a:t>SERIEYS &amp; BARBOTIN</a:t>
          </a:r>
        </a:p>
        <a:p>
          <a:pPr algn="l"/>
          <a:r>
            <a:rPr lang="fr-FR" sz="900" b="1" i="0">
              <a:solidFill>
                <a:srgbClr val="000000"/>
              </a:solidFill>
              <a:latin typeface="MS Shell Dlg"/>
            </a:rPr>
            <a:t>Architecte DPLG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5 BIS AVENUE GAMBETTA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85000  LA ROCHE SUR YON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Tel : 02 51 05 13 43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Email : agence@sbarchitectes.com</a:t>
          </a:r>
        </a:p>
      </xdr:txBody>
    </xdr:sp>
    <xdr:clientData/>
  </xdr:twoCellAnchor>
  <xdr:twoCellAnchor editAs="absolute">
    <xdr:from>
      <xdr:col>0</xdr:col>
      <xdr:colOff>0</xdr:colOff>
      <xdr:row>7</xdr:row>
      <xdr:rowOff>43500</xdr:rowOff>
    </xdr:from>
    <xdr:to>
      <xdr:col>0</xdr:col>
      <xdr:colOff>6660000</xdr:colOff>
      <xdr:row>14</xdr:row>
      <xdr:rowOff>38400</xdr:rowOff>
    </xdr:to>
    <xdr:sp macro="" textlink="">
      <xdr:nvSpPr>
        <xdr:cNvPr id="7" name="Forme5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/>
      </xdr:nvSpPr>
      <xdr:spPr>
        <a:xfrm>
          <a:off x="16200" y="1377000"/>
          <a:ext cx="6674400" cy="1328400"/>
        </a:xfrm>
        <a:prstGeom prst="rect">
          <a:avLst/>
        </a:prstGeom>
        <a:solidFill>
          <a:srgbClr val="FFFFFF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0">
          <a:srgbClr val="FFFFFF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800" tIns="64800" rIns="64800" bIns="64800" rtlCol="0" anchor="ctr"/>
        <a:lstStyle/>
        <a:p>
          <a:pPr algn="ctr"/>
          <a:r>
            <a:rPr lang="fr-FR" sz="1800" b="1" i="0">
              <a:solidFill>
                <a:srgbClr val="FF0000"/>
              </a:solidFill>
              <a:latin typeface="Arial"/>
            </a:rPr>
            <a:t>CONSTRUCTION DE 5 LOGTS - LA CHAIZE LE VICOMTE</a:t>
          </a:r>
        </a:p>
        <a:p>
          <a:pPr algn="ctr"/>
          <a:r>
            <a:rPr lang="fr-FR" sz="1800" b="1" i="0">
              <a:solidFill>
                <a:srgbClr val="FF0000"/>
              </a:solidFill>
              <a:latin typeface="Arial"/>
            </a:rPr>
            <a:t>ZAC du Redoux</a:t>
          </a:r>
        </a:p>
        <a:p>
          <a:pPr algn="ctr"/>
          <a:r>
            <a:rPr lang="fr-FR" sz="1800" b="1" i="0">
              <a:solidFill>
                <a:srgbClr val="FF0000"/>
              </a:solidFill>
              <a:latin typeface="Arial"/>
            </a:rPr>
            <a:t>85310 La Chaize-Le-Vicomte</a:t>
          </a:r>
        </a:p>
        <a:p>
          <a:pPr algn="ctr"/>
          <a:endParaRPr sz="1800" b="1">
            <a:solidFill>
              <a:srgbClr val="FF0000"/>
            </a:solidFill>
            <a:latin typeface="Arial"/>
          </a:endParaRPr>
        </a:p>
        <a:p>
          <a:pPr algn="ctr"/>
          <a:endParaRPr sz="800">
            <a:solidFill>
              <a:srgbClr val="000000"/>
            </a:solidFill>
            <a:latin typeface="MS Shell Dlg"/>
          </a:endParaRPr>
        </a:p>
      </xdr:txBody>
    </xdr:sp>
    <xdr:clientData/>
  </xdr:twoCellAnchor>
  <xdr:twoCellAnchor editAs="absolute">
    <xdr:from>
      <xdr:col>0</xdr:col>
      <xdr:colOff>3816000</xdr:colOff>
      <xdr:row>33</xdr:row>
      <xdr:rowOff>161100</xdr:rowOff>
    </xdr:from>
    <xdr:to>
      <xdr:col>0</xdr:col>
      <xdr:colOff>6516000</xdr:colOff>
      <xdr:row>39</xdr:row>
      <xdr:rowOff>119700</xdr:rowOff>
    </xdr:to>
    <xdr:sp macro="" textlink="">
      <xdr:nvSpPr>
        <xdr:cNvPr id="8" name="Forme6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/>
      </xdr:nvSpPr>
      <xdr:spPr>
        <a:xfrm>
          <a:off x="3823200" y="6447600"/>
          <a:ext cx="2721600" cy="1101600"/>
        </a:xfrm>
        <a:prstGeom prst="rect">
          <a:avLst/>
        </a:prstGeom>
        <a:solidFill>
          <a:srgbClr val="FFFFFF"/>
        </a:solidFill>
        <a:ln w="3175">
          <a:solidFill>
            <a:srgbClr val="FFFFFF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FFFFFF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800" tIns="64800" rIns="64800" bIns="64800" rtlCol="0" anchor="t"/>
        <a:lstStyle/>
        <a:p>
          <a:pPr algn="l"/>
          <a:r>
            <a:rPr lang="fr-FR" sz="900" b="1" i="0">
              <a:solidFill>
                <a:srgbClr val="000000"/>
              </a:solidFill>
              <a:latin typeface="MS Shell Dlg"/>
            </a:rPr>
            <a:t>Cabinet BARRE SARL</a:t>
          </a:r>
        </a:p>
        <a:p>
          <a:pPr algn="l"/>
          <a:r>
            <a:rPr lang="fr-FR" sz="900" b="1" i="0">
              <a:solidFill>
                <a:srgbClr val="000000"/>
              </a:solidFill>
              <a:latin typeface="MS Shell Dlg"/>
            </a:rPr>
            <a:t>Économiste de la Construction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72, Impasse Jean Mouillade 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85000  LA ROCHE SUR YON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Tel : 02 51 37 71 24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Email : barre@barre-economiste.fr</a:t>
          </a:r>
        </a:p>
      </xdr:txBody>
    </xdr:sp>
    <xdr:clientData/>
  </xdr:twoCellAnchor>
  <xdr:twoCellAnchor editAs="absolute">
    <xdr:from>
      <xdr:col>0</xdr:col>
      <xdr:colOff>1116000</xdr:colOff>
      <xdr:row>39</xdr:row>
      <xdr:rowOff>38700</xdr:rowOff>
    </xdr:from>
    <xdr:to>
      <xdr:col>0</xdr:col>
      <xdr:colOff>3816000</xdr:colOff>
      <xdr:row>44</xdr:row>
      <xdr:rowOff>155400</xdr:rowOff>
    </xdr:to>
    <xdr:sp macro="" textlink="">
      <xdr:nvSpPr>
        <xdr:cNvPr id="9" name="Forme7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/>
      </xdr:nvSpPr>
      <xdr:spPr>
        <a:xfrm>
          <a:off x="1117800" y="7468200"/>
          <a:ext cx="2721600" cy="1069200"/>
        </a:xfrm>
        <a:prstGeom prst="rect">
          <a:avLst/>
        </a:prstGeom>
        <a:solidFill>
          <a:srgbClr val="FFFFFF"/>
        </a:solidFill>
        <a:ln w="3175">
          <a:solidFill>
            <a:srgbClr val="FFFFFF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FFFFFF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800" tIns="64800" rIns="64800" bIns="64800" rtlCol="0" anchor="t"/>
        <a:lstStyle/>
        <a:p>
          <a:pPr algn="l"/>
          <a:r>
            <a:rPr lang="fr-FR" sz="900" b="1" i="0">
              <a:solidFill>
                <a:srgbClr val="000000"/>
              </a:solidFill>
              <a:latin typeface="MS Shell Dlg"/>
            </a:rPr>
            <a:t>AREST</a:t>
          </a:r>
        </a:p>
        <a:p>
          <a:pPr algn="l"/>
          <a:r>
            <a:rPr lang="fr-FR" sz="900" b="1" i="0">
              <a:solidFill>
                <a:srgbClr val="000000"/>
              </a:solidFill>
              <a:latin typeface="MS Shell Dlg"/>
            </a:rPr>
            <a:t>BET Structures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14 Bd Faidherbe BP 30308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49303  CHOLET CEDEX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Tel : 02 41 62 38 91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Email : infos@arestcholet.fr</a:t>
          </a:r>
        </a:p>
      </xdr:txBody>
    </xdr:sp>
    <xdr:clientData/>
  </xdr:twoCellAnchor>
  <xdr:twoCellAnchor editAs="absolute">
    <xdr:from>
      <xdr:col>0</xdr:col>
      <xdr:colOff>3816000</xdr:colOff>
      <xdr:row>39</xdr:row>
      <xdr:rowOff>38700</xdr:rowOff>
    </xdr:from>
    <xdr:to>
      <xdr:col>0</xdr:col>
      <xdr:colOff>6516000</xdr:colOff>
      <xdr:row>44</xdr:row>
      <xdr:rowOff>85725</xdr:rowOff>
    </xdr:to>
    <xdr:sp macro="" textlink="">
      <xdr:nvSpPr>
        <xdr:cNvPr id="10" name="Forme8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/>
      </xdr:nvSpPr>
      <xdr:spPr>
        <a:xfrm>
          <a:off x="3816000" y="7468200"/>
          <a:ext cx="2700000" cy="999525"/>
        </a:xfrm>
        <a:prstGeom prst="rect">
          <a:avLst/>
        </a:prstGeom>
        <a:solidFill>
          <a:srgbClr val="FFFFFF"/>
        </a:solidFill>
        <a:ln w="3175">
          <a:solidFill>
            <a:srgbClr val="FFFFFF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FFFFFF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800" tIns="64800" rIns="64800" bIns="64800" rtlCol="0" anchor="t"/>
        <a:lstStyle/>
        <a:p>
          <a:pPr algn="l"/>
          <a:r>
            <a:rPr lang="fr-FR" sz="900" b="1" i="0">
              <a:solidFill>
                <a:srgbClr val="000000"/>
              </a:solidFill>
              <a:latin typeface="MS Shell Dlg"/>
            </a:rPr>
            <a:t>FIB</a:t>
          </a:r>
        </a:p>
        <a:p>
          <a:pPr algn="l"/>
          <a:r>
            <a:rPr lang="fr-FR" sz="900" b="1" i="0">
              <a:solidFill>
                <a:srgbClr val="000000"/>
              </a:solidFill>
              <a:latin typeface="MS Shell Dlg"/>
            </a:rPr>
            <a:t>BET Fluides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66, Impasse Jean Mouillade 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85000  LA ROCHE SUR YON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Tel : 02 51 05 10 10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Email : fib@fib-dcb.com</a:t>
          </a:r>
        </a:p>
      </xdr:txBody>
    </xdr:sp>
    <xdr:clientData/>
  </xdr:twoCellAnchor>
  <xdr:twoCellAnchor editAs="absolute">
    <xdr:from>
      <xdr:col>0</xdr:col>
      <xdr:colOff>0</xdr:colOff>
      <xdr:row>31</xdr:row>
      <xdr:rowOff>169500</xdr:rowOff>
    </xdr:from>
    <xdr:to>
      <xdr:col>0</xdr:col>
      <xdr:colOff>6660000</xdr:colOff>
      <xdr:row>33</xdr:row>
      <xdr:rowOff>47700</xdr:rowOff>
    </xdr:to>
    <xdr:sp macro="" textlink="">
      <xdr:nvSpPr>
        <xdr:cNvPr id="13" name="Forme11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SpPr/>
      </xdr:nvSpPr>
      <xdr:spPr>
        <a:xfrm>
          <a:off x="16200" y="6075000"/>
          <a:ext cx="6674400" cy="25920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ctr"/>
        <a:lstStyle/>
        <a:p>
          <a:pPr algn="ctr"/>
          <a:r>
            <a:rPr lang="fr-FR" sz="1400" b="1" i="0">
              <a:solidFill>
                <a:srgbClr val="000000"/>
              </a:solidFill>
              <a:latin typeface="MS Shell Dlg"/>
            </a:rPr>
            <a:t>juillet 2024</a:t>
          </a:r>
        </a:p>
      </xdr:txBody>
    </xdr:sp>
    <xdr:clientData/>
  </xdr:twoCellAnchor>
  <xdr:twoCellAnchor editAs="absolute">
    <xdr:from>
      <xdr:col>0</xdr:col>
      <xdr:colOff>1404000</xdr:colOff>
      <xdr:row>14</xdr:row>
      <xdr:rowOff>103200</xdr:rowOff>
    </xdr:from>
    <xdr:to>
      <xdr:col>0</xdr:col>
      <xdr:colOff>5256000</xdr:colOff>
      <xdr:row>25</xdr:row>
      <xdr:rowOff>16500</xdr:rowOff>
    </xdr:to>
    <xdr:pic>
      <xdr:nvPicPr>
        <xdr:cNvPr id="14" name="Forme12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25600" y="2770200"/>
          <a:ext cx="107" cy="5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108000</xdr:colOff>
      <xdr:row>0</xdr:row>
      <xdr:rowOff>32087</xdr:rowOff>
    </xdr:from>
    <xdr:to>
      <xdr:col>5</xdr:col>
      <xdr:colOff>770283</xdr:colOff>
      <xdr:row>0</xdr:row>
      <xdr:rowOff>914478</xdr:rowOff>
    </xdr:to>
    <xdr:sp macro="" textlink="">
      <xdr:nvSpPr>
        <xdr:cNvPr id="3" name="Forme1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108000" y="32087"/>
          <a:ext cx="6161935" cy="882391"/>
        </a:xfrm>
        <a:prstGeom prst="rect">
          <a:avLst/>
        </a:prstGeom>
        <a:noFill/>
        <a:ln w="9525">
          <a:solidFill>
            <a:srgbClr val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174" tIns="64174" rIns="64174" bIns="64174" rtlCol="0" anchor="t"/>
        <a:lstStyle/>
        <a:p>
          <a:pPr algn="ctr"/>
          <a:r>
            <a:rPr lang="fr-FR" sz="900" b="1" i="0">
              <a:solidFill>
                <a:srgbClr val="000000"/>
              </a:solidFill>
              <a:latin typeface="MS Shell Dlg"/>
            </a:rPr>
            <a:t>COMMUNE DE La Chaize-Le-Vicomte</a:t>
          </a:r>
        </a:p>
        <a:p>
          <a:pPr algn="ctr"/>
          <a:r>
            <a:rPr lang="fr-FR" sz="900" b="1" i="0">
              <a:solidFill>
                <a:srgbClr val="000000"/>
              </a:solidFill>
              <a:latin typeface="MS Shell Dlg"/>
            </a:rPr>
            <a:t>CONSTRUCTION DE 5 LOGTS - LA CHAIZE LE VICOMTE </a:t>
          </a:r>
        </a:p>
        <a:p>
          <a:pPr algn="ctr"/>
          <a:r>
            <a:rPr lang="fr-FR" sz="900" b="0" i="0">
              <a:solidFill>
                <a:srgbClr val="000000"/>
              </a:solidFill>
              <a:latin typeface="MS Shell Dlg"/>
            </a:rPr>
            <a:t>85310  La Chaize-Le-Vicomte</a:t>
          </a:r>
        </a:p>
        <a:p>
          <a:pPr algn="ctr"/>
          <a:endParaRPr sz="1600" b="1">
            <a:solidFill>
              <a:srgbClr val="000000"/>
            </a:solidFill>
            <a:latin typeface="Arial Narrow"/>
          </a:endParaRPr>
        </a:p>
        <a:p>
          <a:pPr algn="ctr"/>
          <a:endParaRPr sz="1000">
            <a:solidFill>
              <a:srgbClr val="000000"/>
            </a:solidFill>
            <a:latin typeface="Arial"/>
          </a:endParaRPr>
        </a:p>
      </xdr:txBody>
    </xdr:sp>
    <xdr:clientData/>
  </xdr:twoCellAnchor>
  <xdr:twoCellAnchor editAs="absolute">
    <xdr:from>
      <xdr:col>0</xdr:col>
      <xdr:colOff>144000</xdr:colOff>
      <xdr:row>0</xdr:row>
      <xdr:rowOff>497348</xdr:rowOff>
    </xdr:from>
    <xdr:to>
      <xdr:col>5</xdr:col>
      <xdr:colOff>252000</xdr:colOff>
      <xdr:row>0</xdr:row>
      <xdr:rowOff>721957</xdr:rowOff>
    </xdr:to>
    <xdr:sp macro="" textlink="">
      <xdr:nvSpPr>
        <xdr:cNvPr id="4" name="Forme2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/>
      </xdr:nvSpPr>
      <xdr:spPr>
        <a:xfrm>
          <a:off x="160435" y="497348"/>
          <a:ext cx="5615217" cy="224609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174" tIns="0" rIns="0" bIns="32087" rtlCol="0" anchor="b"/>
        <a:lstStyle/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DPGF </a:t>
          </a:r>
          <a:r>
            <a:rPr lang="fr-FR" sz="900" b="1" i="0">
              <a:solidFill>
                <a:srgbClr val="000000"/>
              </a:solidFill>
              <a:latin typeface="MS Shell Dlg"/>
            </a:rPr>
            <a:t>DU Lot N°12 ABORDS ESPACES VERTS</a:t>
          </a:r>
        </a:p>
      </xdr:txBody>
    </xdr:sp>
    <xdr:clientData/>
  </xdr:twoCellAnchor>
  <xdr:twoCellAnchor editAs="absolute">
    <xdr:from>
      <xdr:col>1</xdr:col>
      <xdr:colOff>180000</xdr:colOff>
      <xdr:row>0</xdr:row>
      <xdr:rowOff>673826</xdr:rowOff>
    </xdr:from>
    <xdr:to>
      <xdr:col>6</xdr:col>
      <xdr:colOff>72000</xdr:colOff>
      <xdr:row>0</xdr:row>
      <xdr:rowOff>866348</xdr:rowOff>
    </xdr:to>
    <xdr:sp macro="" textlink="">
      <xdr:nvSpPr>
        <xdr:cNvPr id="5" name="Forme3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/>
      </xdr:nvSpPr>
      <xdr:spPr>
        <a:xfrm>
          <a:off x="834261" y="673826"/>
          <a:ext cx="5615217" cy="192522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endParaRPr lang="Calibri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108001" y="32087"/>
    <xdr:ext cx="6178500" cy="882391"/>
    <xdr:sp macro="" textlink="">
      <xdr:nvSpPr>
        <xdr:cNvPr id="2" name="Forme1">
          <a:extLst>
            <a:ext uri="{FF2B5EF4-FFF2-40B4-BE49-F238E27FC236}">
              <a16:creationId xmlns:a16="http://schemas.microsoft.com/office/drawing/2014/main" id="{8F41542C-2972-44AD-B1AF-F3928283474B}"/>
            </a:ext>
          </a:extLst>
        </xdr:cNvPr>
        <xdr:cNvSpPr/>
      </xdr:nvSpPr>
      <xdr:spPr>
        <a:xfrm>
          <a:off x="108001" y="32087"/>
          <a:ext cx="6178500" cy="882391"/>
        </a:xfrm>
        <a:prstGeom prst="rect">
          <a:avLst/>
        </a:prstGeom>
        <a:noFill/>
        <a:ln w="9525">
          <a:solidFill>
            <a:srgbClr val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174" tIns="64174" rIns="64174" bIns="64174" rtlCol="0" anchor="t"/>
        <a:lstStyle/>
        <a:p>
          <a:pPr algn="ctr"/>
          <a:r>
            <a:rPr lang="fr-FR" sz="900" b="1" i="0">
              <a:solidFill>
                <a:srgbClr val="000000"/>
              </a:solidFill>
              <a:latin typeface="MS Shell Dlg"/>
            </a:rPr>
            <a:t>COMMUNE DE La Chaize-Le-Vicomte</a:t>
          </a:r>
        </a:p>
        <a:p>
          <a:pPr algn="ctr"/>
          <a:r>
            <a:rPr lang="fr-FR" sz="900" b="1" i="0">
              <a:solidFill>
                <a:srgbClr val="000000"/>
              </a:solidFill>
              <a:latin typeface="MS Shell Dlg"/>
            </a:rPr>
            <a:t>CONSTRUCTION DE 5 LOGTS - LA CHAIZE LE VICOMTE </a:t>
          </a:r>
        </a:p>
        <a:p>
          <a:pPr algn="ctr"/>
          <a:r>
            <a:rPr lang="fr-FR" sz="900" b="0" i="0">
              <a:solidFill>
                <a:srgbClr val="000000"/>
              </a:solidFill>
              <a:latin typeface="MS Shell Dlg"/>
            </a:rPr>
            <a:t>85310  La Chaize-Le-Vicomte</a:t>
          </a:r>
        </a:p>
        <a:p>
          <a:pPr algn="ctr"/>
          <a:endParaRPr sz="1600" b="1">
            <a:solidFill>
              <a:srgbClr val="000000"/>
            </a:solidFill>
            <a:latin typeface="Arial Narrow"/>
          </a:endParaRPr>
        </a:p>
        <a:p>
          <a:pPr algn="ctr"/>
          <a:endParaRPr sz="1000">
            <a:solidFill>
              <a:srgbClr val="000000"/>
            </a:solidFill>
            <a:latin typeface="Arial"/>
          </a:endParaRPr>
        </a:p>
      </xdr:txBody>
    </xdr:sp>
    <xdr:clientData/>
  </xdr:absoluteAnchor>
  <xdr:absoluteAnchor>
    <xdr:pos x="144000" y="497348"/>
    <xdr:ext cx="5613450" cy="224609"/>
    <xdr:sp macro="" textlink="">
      <xdr:nvSpPr>
        <xdr:cNvPr id="3" name="Forme2">
          <a:extLst>
            <a:ext uri="{FF2B5EF4-FFF2-40B4-BE49-F238E27FC236}">
              <a16:creationId xmlns:a16="http://schemas.microsoft.com/office/drawing/2014/main" id="{61E0D50B-CF14-4ADF-894A-8C8990E573BC}"/>
            </a:ext>
          </a:extLst>
        </xdr:cNvPr>
        <xdr:cNvSpPr/>
      </xdr:nvSpPr>
      <xdr:spPr>
        <a:xfrm>
          <a:off x="144000" y="497348"/>
          <a:ext cx="5613450" cy="224609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174" tIns="0" rIns="0" bIns="32087" rtlCol="0" anchor="b"/>
        <a:lstStyle/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DPGF </a:t>
          </a:r>
          <a:r>
            <a:rPr lang="fr-FR" sz="900" b="1" i="0">
              <a:solidFill>
                <a:srgbClr val="000000"/>
              </a:solidFill>
              <a:latin typeface="MS Shell Dlg"/>
            </a:rPr>
            <a:t>DU Lot N°12 ABORDS ESPACES VERTS</a:t>
          </a:r>
        </a:p>
      </xdr:txBody>
    </xdr:sp>
    <xdr:clientData/>
  </xdr:absoluteAnchor>
  <xdr:absoluteAnchor>
    <xdr:pos x="827700" y="673826"/>
    <xdr:ext cx="5597475" cy="192522"/>
    <xdr:sp macro="" textlink="">
      <xdr:nvSpPr>
        <xdr:cNvPr id="4" name="Forme3">
          <a:extLst>
            <a:ext uri="{FF2B5EF4-FFF2-40B4-BE49-F238E27FC236}">
              <a16:creationId xmlns:a16="http://schemas.microsoft.com/office/drawing/2014/main" id="{8A4F6438-E5A6-437B-95F9-4FE668157D5A}"/>
            </a:ext>
          </a:extLst>
        </xdr:cNvPr>
        <xdr:cNvSpPr/>
      </xdr:nvSpPr>
      <xdr:spPr>
        <a:xfrm>
          <a:off x="827700" y="673826"/>
          <a:ext cx="5597475" cy="192522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174" tIns="0" rIns="0" bIns="0" rtlCol="0" anchor="b"/>
        <a:lstStyle/>
        <a:p>
          <a:pPr algn="l"/>
          <a:r>
            <a:rPr lang="fr-FR" sz="1200" b="1" i="0">
              <a:solidFill>
                <a:srgbClr val="FF0000"/>
              </a:solidFill>
              <a:latin typeface="MS Shell Dlg"/>
            </a:rPr>
            <a:t>Variante Imposée n°1 - Clôture en grillage rigide</a:t>
          </a:r>
        </a:p>
      </xdr:txBody>
    </xdr:sp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108000" y="32087"/>
    <xdr:ext cx="6170217" cy="882391"/>
    <xdr:sp macro="" textlink="">
      <xdr:nvSpPr>
        <xdr:cNvPr id="2" name="Forme1">
          <a:extLst>
            <a:ext uri="{FF2B5EF4-FFF2-40B4-BE49-F238E27FC236}">
              <a16:creationId xmlns:a16="http://schemas.microsoft.com/office/drawing/2014/main" id="{8AF01BD6-FB52-4C0F-BA70-35E5E37A66B8}"/>
            </a:ext>
          </a:extLst>
        </xdr:cNvPr>
        <xdr:cNvSpPr/>
      </xdr:nvSpPr>
      <xdr:spPr>
        <a:xfrm>
          <a:off x="108000" y="32087"/>
          <a:ext cx="6170217" cy="882391"/>
        </a:xfrm>
        <a:prstGeom prst="rect">
          <a:avLst/>
        </a:prstGeom>
        <a:noFill/>
        <a:ln w="9525">
          <a:solidFill>
            <a:srgbClr val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174" tIns="64174" rIns="64174" bIns="64174" rtlCol="0" anchor="t"/>
        <a:lstStyle/>
        <a:p>
          <a:pPr algn="ctr"/>
          <a:r>
            <a:rPr lang="fr-FR" sz="900" b="1" i="0">
              <a:solidFill>
                <a:srgbClr val="000000"/>
              </a:solidFill>
              <a:latin typeface="MS Shell Dlg"/>
            </a:rPr>
            <a:t>COMMUNE DE La Chaize-Le-Vicomte</a:t>
          </a:r>
        </a:p>
        <a:p>
          <a:pPr algn="ctr"/>
          <a:r>
            <a:rPr lang="fr-FR" sz="900" b="1" i="0">
              <a:solidFill>
                <a:srgbClr val="000000"/>
              </a:solidFill>
              <a:latin typeface="MS Shell Dlg"/>
            </a:rPr>
            <a:t>CONSTRUCTION DE 5 LOGTS - LA CHAIZE LE VICOMTE </a:t>
          </a:r>
        </a:p>
        <a:p>
          <a:pPr algn="ctr"/>
          <a:r>
            <a:rPr lang="fr-FR" sz="900" b="0" i="0">
              <a:solidFill>
                <a:srgbClr val="000000"/>
              </a:solidFill>
              <a:latin typeface="MS Shell Dlg"/>
            </a:rPr>
            <a:t>85310  La Chaize-Le-Vicomte</a:t>
          </a:r>
        </a:p>
        <a:p>
          <a:pPr algn="ctr"/>
          <a:endParaRPr sz="1600" b="1">
            <a:solidFill>
              <a:srgbClr val="000000"/>
            </a:solidFill>
            <a:latin typeface="Arial Narrow"/>
          </a:endParaRPr>
        </a:p>
        <a:p>
          <a:pPr algn="ctr"/>
          <a:endParaRPr sz="1000">
            <a:solidFill>
              <a:srgbClr val="000000"/>
            </a:solidFill>
            <a:latin typeface="Arial"/>
          </a:endParaRPr>
        </a:p>
      </xdr:txBody>
    </xdr:sp>
    <xdr:clientData/>
  </xdr:absoluteAnchor>
  <xdr:absoluteAnchor>
    <xdr:pos x="144000" y="497348"/>
    <xdr:ext cx="5613450" cy="224609"/>
    <xdr:sp macro="" textlink="">
      <xdr:nvSpPr>
        <xdr:cNvPr id="3" name="Forme2">
          <a:extLst>
            <a:ext uri="{FF2B5EF4-FFF2-40B4-BE49-F238E27FC236}">
              <a16:creationId xmlns:a16="http://schemas.microsoft.com/office/drawing/2014/main" id="{896C63AA-87DD-48B6-8101-6B1E6B419919}"/>
            </a:ext>
          </a:extLst>
        </xdr:cNvPr>
        <xdr:cNvSpPr/>
      </xdr:nvSpPr>
      <xdr:spPr>
        <a:xfrm>
          <a:off x="144000" y="497348"/>
          <a:ext cx="5613450" cy="224609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174" tIns="0" rIns="0" bIns="32087" rtlCol="0" anchor="b"/>
        <a:lstStyle/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DPGF </a:t>
          </a:r>
          <a:r>
            <a:rPr lang="fr-FR" sz="900" b="1" i="0">
              <a:solidFill>
                <a:srgbClr val="000000"/>
              </a:solidFill>
              <a:latin typeface="MS Shell Dlg"/>
            </a:rPr>
            <a:t>DU Lot N°12 ABORDS ESPACES VERTS</a:t>
          </a:r>
        </a:p>
      </xdr:txBody>
    </xdr:sp>
    <xdr:clientData/>
  </xdr:absoluteAnchor>
  <xdr:absoluteAnchor>
    <xdr:pos x="827700" y="673826"/>
    <xdr:ext cx="5597475" cy="192522"/>
    <xdr:sp macro="" textlink="">
      <xdr:nvSpPr>
        <xdr:cNvPr id="4" name="Forme3">
          <a:extLst>
            <a:ext uri="{FF2B5EF4-FFF2-40B4-BE49-F238E27FC236}">
              <a16:creationId xmlns:a16="http://schemas.microsoft.com/office/drawing/2014/main" id="{ED5A2291-1EB1-4F16-9354-202D95A53FF7}"/>
            </a:ext>
          </a:extLst>
        </xdr:cNvPr>
        <xdr:cNvSpPr/>
      </xdr:nvSpPr>
      <xdr:spPr>
        <a:xfrm>
          <a:off x="827700" y="673826"/>
          <a:ext cx="5597475" cy="192522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174" tIns="0" rIns="0" bIns="0" rtlCol="0" anchor="b"/>
        <a:lstStyle/>
        <a:p>
          <a:pPr algn="l"/>
          <a:r>
            <a:rPr lang="fr-FR" sz="1200" b="1" i="0">
              <a:solidFill>
                <a:srgbClr val="FF0000"/>
              </a:solidFill>
              <a:latin typeface="MS Shell Dlg"/>
            </a:rPr>
            <a:t>Prestation Supplémentaire Éventuelle n°1 - Lames occultantes bois</a:t>
          </a:r>
        </a:p>
      </xdr:txBody>
    </xdr:sp>
    <xdr:clientData/>
  </xdr:absolute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5A236A-8DA4-4FA0-B85C-5BEC76C32FEA}">
  <sheetPr>
    <pageSetUpPr fitToPage="1"/>
  </sheetPr>
  <dimension ref="A1"/>
  <sheetViews>
    <sheetView showGridLines="0" tabSelected="1" view="pageBreakPreview" zoomScaleNormal="100" zoomScaleSheetLayoutView="100" workbookViewId="0">
      <selection activeCell="A55" sqref="A55"/>
    </sheetView>
  </sheetViews>
  <sheetFormatPr baseColWidth="10" defaultColWidth="10.7109375" defaultRowHeight="15" x14ac:dyDescent="0.25"/>
  <cols>
    <col min="1" max="1" width="111.7109375" customWidth="1"/>
    <col min="2" max="2" width="10.7109375" customWidth="1"/>
  </cols>
  <sheetData/>
  <printOptions horizontalCentered="1"/>
  <pageMargins left="0.06" right="0.06" top="0.06" bottom="0.06" header="0.76" footer="0.76"/>
  <pageSetup paperSize="9" scale="9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ED11A9-B7D0-4B8F-8E76-DECDCBD28D3C}">
  <sheetPr>
    <pageSetUpPr fitToPage="1"/>
  </sheetPr>
  <dimension ref="A1:ZZ103"/>
  <sheetViews>
    <sheetView showGridLines="0" view="pageBreakPreview" zoomScale="115" zoomScaleNormal="100" zoomScaleSheetLayoutView="115"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B4" sqref="B4"/>
    </sheetView>
  </sheetViews>
  <sheetFormatPr baseColWidth="10" defaultColWidth="10.7109375" defaultRowHeight="15" x14ac:dyDescent="0.25"/>
  <cols>
    <col min="1" max="1" width="9.7109375" customWidth="1"/>
    <col min="2" max="2" width="46.7109375" customWidth="1"/>
    <col min="3" max="3" width="4.7109375" customWidth="1"/>
    <col min="4" max="5" width="10.7109375" customWidth="1"/>
    <col min="6" max="6" width="12.7109375" customWidth="1"/>
    <col min="7" max="7" width="10.7109375" customWidth="1"/>
    <col min="701" max="703" width="10.7109375" customWidth="1"/>
  </cols>
  <sheetData>
    <row r="1" spans="1:702" ht="80.849999999999994" customHeight="1" x14ac:dyDescent="0.25">
      <c r="A1" s="47"/>
      <c r="B1" s="48"/>
      <c r="C1" s="48"/>
      <c r="D1" s="48"/>
      <c r="E1" s="48"/>
      <c r="F1" s="49"/>
    </row>
    <row r="2" spans="1:702" x14ac:dyDescent="0.25">
      <c r="A2" s="1"/>
      <c r="B2" s="2" t="s">
        <v>0</v>
      </c>
      <c r="C2" s="3" t="s">
        <v>1</v>
      </c>
      <c r="D2" s="4" t="s">
        <v>2</v>
      </c>
      <c r="E2" s="4" t="s">
        <v>3</v>
      </c>
      <c r="F2" s="4" t="s">
        <v>4</v>
      </c>
    </row>
    <row r="3" spans="1:702" x14ac:dyDescent="0.25">
      <c r="A3" s="5"/>
      <c r="B3" s="6"/>
      <c r="C3" s="7"/>
      <c r="D3" s="7"/>
      <c r="E3" s="7"/>
      <c r="F3" s="8"/>
    </row>
    <row r="4" spans="1:702" x14ac:dyDescent="0.25">
      <c r="A4" s="9"/>
      <c r="B4" s="10" t="s">
        <v>5</v>
      </c>
      <c r="C4" s="11"/>
      <c r="D4" s="11"/>
      <c r="E4" s="11"/>
      <c r="F4" s="12"/>
      <c r="ZY4" t="s">
        <v>6</v>
      </c>
      <c r="ZZ4" s="13"/>
    </row>
    <row r="5" spans="1:702" x14ac:dyDescent="0.25">
      <c r="A5" s="9" t="s">
        <v>7</v>
      </c>
      <c r="B5" s="14" t="s">
        <v>8</v>
      </c>
      <c r="C5" s="11"/>
      <c r="D5" s="11"/>
      <c r="E5" s="11"/>
      <c r="F5" s="12"/>
      <c r="ZY5" t="s">
        <v>9</v>
      </c>
      <c r="ZZ5" s="13"/>
    </row>
    <row r="6" spans="1:702" x14ac:dyDescent="0.25">
      <c r="A6" s="9" t="s">
        <v>10</v>
      </c>
      <c r="B6" s="15" t="s">
        <v>11</v>
      </c>
      <c r="C6" s="11"/>
      <c r="D6" s="11"/>
      <c r="E6" s="11"/>
      <c r="F6" s="12"/>
      <c r="ZY6" t="s">
        <v>12</v>
      </c>
      <c r="ZZ6" s="13"/>
    </row>
    <row r="7" spans="1:702" ht="25.5" x14ac:dyDescent="0.25">
      <c r="A7" s="9" t="s">
        <v>13</v>
      </c>
      <c r="B7" s="16" t="s">
        <v>14</v>
      </c>
      <c r="C7" s="11"/>
      <c r="D7" s="11"/>
      <c r="E7" s="11"/>
      <c r="F7" s="12"/>
      <c r="ZY7" t="s">
        <v>15</v>
      </c>
      <c r="ZZ7" s="13"/>
    </row>
    <row r="8" spans="1:702" ht="96" x14ac:dyDescent="0.25">
      <c r="A8" s="17" t="s">
        <v>16</v>
      </c>
      <c r="B8" s="18" t="s">
        <v>17</v>
      </c>
      <c r="C8" s="19"/>
      <c r="D8" s="20"/>
      <c r="E8" s="21"/>
      <c r="F8" s="22">
        <f>ROUND(D8*E8,2)</f>
        <v>0</v>
      </c>
      <c r="ZY8" t="s">
        <v>18</v>
      </c>
      <c r="ZZ8" s="13" t="s">
        <v>19</v>
      </c>
    </row>
    <row r="9" spans="1:702" x14ac:dyDescent="0.25">
      <c r="A9" s="32"/>
      <c r="B9" s="18"/>
      <c r="C9" s="19"/>
      <c r="D9" s="20"/>
      <c r="E9" s="21"/>
      <c r="F9" s="22"/>
      <c r="ZZ9" s="13"/>
    </row>
    <row r="10" spans="1:702" ht="36" x14ac:dyDescent="0.25">
      <c r="A10" s="17" t="s">
        <v>20</v>
      </c>
      <c r="B10" s="18" t="s">
        <v>21</v>
      </c>
      <c r="C10" s="19" t="s">
        <v>22</v>
      </c>
      <c r="D10" s="21">
        <v>43</v>
      </c>
      <c r="E10" s="21"/>
      <c r="F10" s="22">
        <f>ROUND(D10*E10,2)</f>
        <v>0</v>
      </c>
      <c r="ZY10" t="s">
        <v>23</v>
      </c>
      <c r="ZZ10" s="13" t="s">
        <v>24</v>
      </c>
    </row>
    <row r="11" spans="1:702" x14ac:dyDescent="0.25">
      <c r="A11" s="32"/>
      <c r="B11" s="18"/>
      <c r="C11" s="19"/>
      <c r="D11" s="21"/>
      <c r="E11" s="21"/>
      <c r="F11" s="22"/>
      <c r="ZZ11" s="13"/>
    </row>
    <row r="12" spans="1:702" ht="36" x14ac:dyDescent="0.25">
      <c r="A12" s="17" t="s">
        <v>25</v>
      </c>
      <c r="B12" s="18" t="s">
        <v>26</v>
      </c>
      <c r="C12" s="19" t="s">
        <v>27</v>
      </c>
      <c r="D12" s="21">
        <v>10</v>
      </c>
      <c r="E12" s="21"/>
      <c r="F12" s="22">
        <f>ROUND(D12*E12,2)</f>
        <v>0</v>
      </c>
      <c r="ZY12" t="s">
        <v>28</v>
      </c>
      <c r="ZZ12" s="13" t="s">
        <v>29</v>
      </c>
    </row>
    <row r="13" spans="1:702" x14ac:dyDescent="0.25">
      <c r="A13" s="32"/>
      <c r="B13" s="18"/>
      <c r="C13" s="19"/>
      <c r="D13" s="21"/>
      <c r="E13" s="21"/>
      <c r="F13" s="22"/>
      <c r="ZZ13" s="13"/>
    </row>
    <row r="14" spans="1:702" ht="60" x14ac:dyDescent="0.25">
      <c r="A14" s="17" t="s">
        <v>30</v>
      </c>
      <c r="B14" s="18" t="s">
        <v>31</v>
      </c>
      <c r="C14" s="19" t="s">
        <v>32</v>
      </c>
      <c r="D14" s="21">
        <v>15.9</v>
      </c>
      <c r="E14" s="21"/>
      <c r="F14" s="22">
        <f>ROUND(D14*E14,2)</f>
        <v>0</v>
      </c>
      <c r="ZY14" t="s">
        <v>33</v>
      </c>
      <c r="ZZ14" s="13" t="s">
        <v>34</v>
      </c>
    </row>
    <row r="15" spans="1:702" x14ac:dyDescent="0.25">
      <c r="A15" s="32"/>
      <c r="B15" s="18"/>
      <c r="C15" s="19"/>
      <c r="D15" s="21"/>
      <c r="E15" s="21"/>
      <c r="F15" s="22"/>
      <c r="ZZ15" s="13"/>
    </row>
    <row r="16" spans="1:702" x14ac:dyDescent="0.25">
      <c r="A16" s="9" t="s">
        <v>35</v>
      </c>
      <c r="B16" s="16" t="s">
        <v>36</v>
      </c>
      <c r="C16" s="11"/>
      <c r="D16" s="11"/>
      <c r="E16" s="11"/>
      <c r="F16" s="12"/>
      <c r="ZY16" t="s">
        <v>37</v>
      </c>
      <c r="ZZ16" s="13"/>
    </row>
    <row r="17" spans="1:702" x14ac:dyDescent="0.25">
      <c r="A17" s="33"/>
      <c r="B17" s="16"/>
      <c r="C17" s="11"/>
      <c r="D17" s="11"/>
      <c r="E17" s="11"/>
      <c r="F17" s="12"/>
      <c r="ZZ17" s="13"/>
    </row>
    <row r="18" spans="1:702" ht="60" x14ac:dyDescent="0.25">
      <c r="A18" s="17" t="s">
        <v>38</v>
      </c>
      <c r="B18" s="18" t="s">
        <v>39</v>
      </c>
      <c r="C18" s="19" t="s">
        <v>40</v>
      </c>
      <c r="D18" s="21">
        <v>43</v>
      </c>
      <c r="E18" s="21"/>
      <c r="F18" s="22">
        <f>ROUND(D18*E18,2)</f>
        <v>0</v>
      </c>
      <c r="ZY18" t="s">
        <v>41</v>
      </c>
      <c r="ZZ18" s="13" t="s">
        <v>42</v>
      </c>
    </row>
    <row r="19" spans="1:702" x14ac:dyDescent="0.25">
      <c r="A19" s="32"/>
      <c r="B19" s="18"/>
      <c r="C19" s="19"/>
      <c r="D19" s="21"/>
      <c r="E19" s="21"/>
      <c r="F19" s="22"/>
      <c r="ZZ19" s="13"/>
    </row>
    <row r="20" spans="1:702" ht="36" x14ac:dyDescent="0.25">
      <c r="A20" s="17" t="s">
        <v>43</v>
      </c>
      <c r="B20" s="18" t="s">
        <v>44</v>
      </c>
      <c r="C20" s="19" t="s">
        <v>45</v>
      </c>
      <c r="D20" s="21">
        <v>25.9</v>
      </c>
      <c r="E20" s="21"/>
      <c r="F20" s="22">
        <f>ROUND(D20*E20,2)</f>
        <v>0</v>
      </c>
      <c r="ZY20" t="s">
        <v>46</v>
      </c>
      <c r="ZZ20" s="13" t="s">
        <v>47</v>
      </c>
    </row>
    <row r="21" spans="1:702" x14ac:dyDescent="0.25">
      <c r="A21" s="32"/>
      <c r="B21" s="18"/>
      <c r="C21" s="19"/>
      <c r="D21" s="21"/>
      <c r="E21" s="21"/>
      <c r="F21" s="22"/>
      <c r="ZZ21" s="13"/>
    </row>
    <row r="22" spans="1:702" x14ac:dyDescent="0.25">
      <c r="A22" s="9" t="s">
        <v>48</v>
      </c>
      <c r="B22" s="16" t="s">
        <v>49</v>
      </c>
      <c r="C22" s="11"/>
      <c r="D22" s="11"/>
      <c r="E22" s="11"/>
      <c r="F22" s="12"/>
      <c r="ZY22" t="s">
        <v>50</v>
      </c>
      <c r="ZZ22" s="13"/>
    </row>
    <row r="23" spans="1:702" x14ac:dyDescent="0.25">
      <c r="A23" s="33"/>
      <c r="B23" s="16"/>
      <c r="C23" s="11"/>
      <c r="D23" s="11"/>
      <c r="E23" s="11"/>
      <c r="F23" s="12"/>
      <c r="ZZ23" s="13"/>
    </row>
    <row r="24" spans="1:702" ht="60" x14ac:dyDescent="0.25">
      <c r="A24" s="17" t="s">
        <v>51</v>
      </c>
      <c r="B24" s="18" t="s">
        <v>52</v>
      </c>
      <c r="C24" s="19" t="s">
        <v>53</v>
      </c>
      <c r="D24" s="21">
        <v>9.5</v>
      </c>
      <c r="E24" s="21"/>
      <c r="F24" s="22">
        <f>ROUND(D24*E24,2)</f>
        <v>0</v>
      </c>
      <c r="ZY24" t="s">
        <v>54</v>
      </c>
      <c r="ZZ24" s="13" t="s">
        <v>55</v>
      </c>
    </row>
    <row r="25" spans="1:702" x14ac:dyDescent="0.25">
      <c r="A25" s="23"/>
      <c r="B25" s="24"/>
      <c r="C25" s="11"/>
      <c r="D25" s="11"/>
      <c r="E25" s="11"/>
      <c r="F25" s="25"/>
    </row>
    <row r="26" spans="1:702" x14ac:dyDescent="0.25">
      <c r="A26" s="26"/>
      <c r="B26" s="27" t="s">
        <v>56</v>
      </c>
      <c r="C26" s="11"/>
      <c r="D26" s="11"/>
      <c r="E26" s="11"/>
      <c r="F26" s="28">
        <f>SUBTOTAL(109,F7:F25)</f>
        <v>0</v>
      </c>
      <c r="G26" s="29"/>
      <c r="ZY26" t="s">
        <v>57</v>
      </c>
    </row>
    <row r="27" spans="1:702" x14ac:dyDescent="0.25">
      <c r="A27" s="23"/>
      <c r="B27" s="24"/>
      <c r="C27" s="11"/>
      <c r="D27" s="11"/>
      <c r="E27" s="11"/>
      <c r="F27" s="8"/>
    </row>
    <row r="28" spans="1:702" x14ac:dyDescent="0.25">
      <c r="A28" s="9" t="s">
        <v>58</v>
      </c>
      <c r="B28" s="15" t="s">
        <v>59</v>
      </c>
      <c r="C28" s="11"/>
      <c r="D28" s="11"/>
      <c r="E28" s="11"/>
      <c r="F28" s="12"/>
      <c r="ZY28" t="s">
        <v>60</v>
      </c>
      <c r="ZZ28" s="13"/>
    </row>
    <row r="29" spans="1:702" x14ac:dyDescent="0.25">
      <c r="A29" s="9" t="s">
        <v>61</v>
      </c>
      <c r="B29" s="16" t="s">
        <v>62</v>
      </c>
      <c r="C29" s="11"/>
      <c r="D29" s="11"/>
      <c r="E29" s="11"/>
      <c r="F29" s="12"/>
      <c r="ZY29" t="s">
        <v>63</v>
      </c>
      <c r="ZZ29" s="13"/>
    </row>
    <row r="30" spans="1:702" x14ac:dyDescent="0.25">
      <c r="A30" s="33"/>
      <c r="B30" s="16"/>
      <c r="C30" s="11"/>
      <c r="D30" s="11"/>
      <c r="E30" s="11"/>
      <c r="F30" s="12"/>
      <c r="ZZ30" s="13"/>
    </row>
    <row r="31" spans="1:702" ht="36" x14ac:dyDescent="0.25">
      <c r="A31" s="17" t="s">
        <v>64</v>
      </c>
      <c r="B31" s="18" t="s">
        <v>65</v>
      </c>
      <c r="C31" s="19"/>
      <c r="D31" s="20"/>
      <c r="E31" s="21"/>
      <c r="F31" s="22">
        <f>ROUND(D31*E31,2)</f>
        <v>0</v>
      </c>
      <c r="ZY31" t="s">
        <v>66</v>
      </c>
      <c r="ZZ31" s="13" t="s">
        <v>67</v>
      </c>
    </row>
    <row r="32" spans="1:702" x14ac:dyDescent="0.25">
      <c r="A32" s="32"/>
      <c r="B32" s="18"/>
      <c r="C32" s="19"/>
      <c r="D32" s="20"/>
      <c r="E32" s="21"/>
      <c r="F32" s="22"/>
      <c r="ZZ32" s="13"/>
    </row>
    <row r="33" spans="1:702" ht="48" x14ac:dyDescent="0.25">
      <c r="A33" s="17" t="s">
        <v>68</v>
      </c>
      <c r="B33" s="18" t="s">
        <v>69</v>
      </c>
      <c r="C33" s="19" t="s">
        <v>70</v>
      </c>
      <c r="D33" s="21">
        <v>53.6</v>
      </c>
      <c r="E33" s="21"/>
      <c r="F33" s="22">
        <f>ROUND(D33*E33,2)</f>
        <v>0</v>
      </c>
      <c r="ZY33" t="s">
        <v>71</v>
      </c>
      <c r="ZZ33" s="13" t="s">
        <v>72</v>
      </c>
    </row>
    <row r="34" spans="1:702" x14ac:dyDescent="0.25">
      <c r="A34" s="32"/>
      <c r="B34" s="18"/>
      <c r="C34" s="19"/>
      <c r="D34" s="21"/>
      <c r="E34" s="21"/>
      <c r="F34" s="22"/>
      <c r="ZZ34" s="13"/>
    </row>
    <row r="35" spans="1:702" x14ac:dyDescent="0.25">
      <c r="A35" s="9" t="s">
        <v>73</v>
      </c>
      <c r="B35" s="16" t="s">
        <v>74</v>
      </c>
      <c r="C35" s="11"/>
      <c r="D35" s="11"/>
      <c r="E35" s="11"/>
      <c r="F35" s="12"/>
      <c r="ZY35" t="s">
        <v>75</v>
      </c>
      <c r="ZZ35" s="13"/>
    </row>
    <row r="36" spans="1:702" x14ac:dyDescent="0.25">
      <c r="A36" s="33"/>
      <c r="B36" s="16"/>
      <c r="C36" s="11"/>
      <c r="D36" s="11"/>
      <c r="E36" s="11"/>
      <c r="F36" s="12"/>
      <c r="ZZ36" s="13"/>
    </row>
    <row r="37" spans="1:702" ht="36" x14ac:dyDescent="0.25">
      <c r="A37" s="17" t="s">
        <v>76</v>
      </c>
      <c r="B37" s="18" t="s">
        <v>77</v>
      </c>
      <c r="C37" s="19" t="s">
        <v>78</v>
      </c>
      <c r="D37" s="20">
        <v>1</v>
      </c>
      <c r="E37" s="21"/>
      <c r="F37" s="22">
        <f>ROUND(D37*E37,2)</f>
        <v>0</v>
      </c>
      <c r="ZY37" t="s">
        <v>79</v>
      </c>
      <c r="ZZ37" s="13" t="s">
        <v>80</v>
      </c>
    </row>
    <row r="38" spans="1:702" x14ac:dyDescent="0.25">
      <c r="A38" s="32"/>
      <c r="B38" s="18"/>
      <c r="C38" s="19"/>
      <c r="D38" s="20"/>
      <c r="E38" s="21"/>
      <c r="F38" s="22"/>
      <c r="ZZ38" s="13"/>
    </row>
    <row r="39" spans="1:702" ht="36" x14ac:dyDescent="0.25">
      <c r="A39" s="17" t="s">
        <v>81</v>
      </c>
      <c r="B39" s="18" t="s">
        <v>82</v>
      </c>
      <c r="C39" s="19" t="s">
        <v>83</v>
      </c>
      <c r="D39" s="20">
        <v>1</v>
      </c>
      <c r="E39" s="21"/>
      <c r="F39" s="22">
        <f>ROUND(D39*E39,2)</f>
        <v>0</v>
      </c>
      <c r="ZY39" t="s">
        <v>84</v>
      </c>
      <c r="ZZ39" s="13" t="s">
        <v>85</v>
      </c>
    </row>
    <row r="40" spans="1:702" x14ac:dyDescent="0.25">
      <c r="A40" s="32"/>
      <c r="B40" s="18"/>
      <c r="C40" s="19"/>
      <c r="D40" s="20"/>
      <c r="E40" s="21"/>
      <c r="F40" s="22"/>
      <c r="ZZ40" s="13"/>
    </row>
    <row r="41" spans="1:702" ht="24" x14ac:dyDescent="0.25">
      <c r="A41" s="17" t="s">
        <v>86</v>
      </c>
      <c r="B41" s="18" t="s">
        <v>87</v>
      </c>
      <c r="C41" s="19" t="s">
        <v>88</v>
      </c>
      <c r="D41" s="20">
        <v>1</v>
      </c>
      <c r="E41" s="21"/>
      <c r="F41" s="22">
        <f>ROUND(D41*E41,2)</f>
        <v>0</v>
      </c>
      <c r="ZY41" t="s">
        <v>89</v>
      </c>
      <c r="ZZ41" s="13" t="s">
        <v>90</v>
      </c>
    </row>
    <row r="42" spans="1:702" x14ac:dyDescent="0.25">
      <c r="A42" s="23"/>
      <c r="B42" s="24"/>
      <c r="C42" s="11"/>
      <c r="D42" s="11"/>
      <c r="E42" s="11"/>
      <c r="F42" s="25"/>
    </row>
    <row r="43" spans="1:702" x14ac:dyDescent="0.25">
      <c r="A43" s="26"/>
      <c r="B43" s="27" t="s">
        <v>91</v>
      </c>
      <c r="C43" s="11"/>
      <c r="D43" s="11"/>
      <c r="E43" s="11"/>
      <c r="F43" s="28">
        <f>SUBTOTAL(109,F29:F42)</f>
        <v>0</v>
      </c>
      <c r="G43" s="29"/>
      <c r="ZY43" t="s">
        <v>92</v>
      </c>
    </row>
    <row r="44" spans="1:702" x14ac:dyDescent="0.25">
      <c r="A44" s="23"/>
      <c r="B44" s="24"/>
      <c r="C44" s="11"/>
      <c r="D44" s="11"/>
      <c r="E44" s="11"/>
      <c r="F44" s="8"/>
    </row>
    <row r="45" spans="1:702" x14ac:dyDescent="0.25">
      <c r="A45" s="9" t="s">
        <v>93</v>
      </c>
      <c r="B45" s="15" t="s">
        <v>94</v>
      </c>
      <c r="C45" s="11"/>
      <c r="D45" s="11"/>
      <c r="E45" s="11"/>
      <c r="F45" s="12"/>
      <c r="ZY45" t="s">
        <v>95</v>
      </c>
      <c r="ZZ45" s="13"/>
    </row>
    <row r="46" spans="1:702" x14ac:dyDescent="0.25">
      <c r="A46" s="9" t="s">
        <v>96</v>
      </c>
      <c r="B46" s="16" t="s">
        <v>97</v>
      </c>
      <c r="C46" s="11"/>
      <c r="D46" s="11"/>
      <c r="E46" s="11"/>
      <c r="F46" s="12"/>
      <c r="ZY46" t="s">
        <v>98</v>
      </c>
      <c r="ZZ46" s="13"/>
    </row>
    <row r="47" spans="1:702" x14ac:dyDescent="0.25">
      <c r="A47" s="33"/>
      <c r="B47" s="16"/>
      <c r="C47" s="11"/>
      <c r="D47" s="11"/>
      <c r="E47" s="11"/>
      <c r="F47" s="12"/>
      <c r="ZZ47" s="13"/>
    </row>
    <row r="48" spans="1:702" ht="48" x14ac:dyDescent="0.25">
      <c r="A48" s="17" t="s">
        <v>99</v>
      </c>
      <c r="B48" s="18" t="s">
        <v>100</v>
      </c>
      <c r="C48" s="19" t="s">
        <v>101</v>
      </c>
      <c r="D48" s="21">
        <v>44.2</v>
      </c>
      <c r="E48" s="21"/>
      <c r="F48" s="22">
        <f>ROUND(D48*E48,2)</f>
        <v>0</v>
      </c>
      <c r="ZY48" t="s">
        <v>102</v>
      </c>
      <c r="ZZ48" s="13" t="s">
        <v>103</v>
      </c>
    </row>
    <row r="49" spans="1:702" x14ac:dyDescent="0.25">
      <c r="A49" s="32"/>
      <c r="B49" s="18"/>
      <c r="C49" s="19"/>
      <c r="D49" s="21"/>
      <c r="E49" s="21"/>
      <c r="F49" s="22"/>
      <c r="ZZ49" s="13"/>
    </row>
    <row r="50" spans="1:702" x14ac:dyDescent="0.25">
      <c r="A50" s="9" t="s">
        <v>104</v>
      </c>
      <c r="B50" s="16" t="s">
        <v>105</v>
      </c>
      <c r="C50" s="11"/>
      <c r="D50" s="11"/>
      <c r="E50" s="11"/>
      <c r="F50" s="12"/>
      <c r="ZY50" t="s">
        <v>106</v>
      </c>
      <c r="ZZ50" s="13"/>
    </row>
    <row r="51" spans="1:702" x14ac:dyDescent="0.25">
      <c r="A51" s="33"/>
      <c r="B51" s="16"/>
      <c r="C51" s="11"/>
      <c r="D51" s="11"/>
      <c r="E51" s="11"/>
      <c r="F51" s="12"/>
      <c r="ZZ51" s="13"/>
    </row>
    <row r="52" spans="1:702" ht="60" x14ac:dyDescent="0.25">
      <c r="A52" s="17" t="s">
        <v>107</v>
      </c>
      <c r="B52" s="18" t="s">
        <v>108</v>
      </c>
      <c r="C52" s="19" t="s">
        <v>109</v>
      </c>
      <c r="D52" s="21">
        <v>0.5</v>
      </c>
      <c r="E52" s="21"/>
      <c r="F52" s="22">
        <f>ROUND(D52*E52,2)</f>
        <v>0</v>
      </c>
      <c r="ZY52" t="s">
        <v>110</v>
      </c>
      <c r="ZZ52" s="13" t="s">
        <v>111</v>
      </c>
    </row>
    <row r="53" spans="1:702" x14ac:dyDescent="0.25">
      <c r="A53" s="32"/>
      <c r="B53" s="18"/>
      <c r="C53" s="19"/>
      <c r="D53" s="21"/>
      <c r="E53" s="21"/>
      <c r="F53" s="22"/>
      <c r="ZZ53" s="13"/>
    </row>
    <row r="54" spans="1:702" x14ac:dyDescent="0.25">
      <c r="A54" s="9" t="s">
        <v>112</v>
      </c>
      <c r="B54" s="16" t="s">
        <v>113</v>
      </c>
      <c r="C54" s="11"/>
      <c r="D54" s="11"/>
      <c r="E54" s="11"/>
      <c r="F54" s="12"/>
      <c r="ZY54" t="s">
        <v>114</v>
      </c>
      <c r="ZZ54" s="13"/>
    </row>
    <row r="55" spans="1:702" x14ac:dyDescent="0.25">
      <c r="A55" s="33"/>
      <c r="B55" s="16"/>
      <c r="C55" s="11"/>
      <c r="D55" s="11"/>
      <c r="E55" s="11"/>
      <c r="F55" s="12"/>
      <c r="ZZ55" s="13"/>
    </row>
    <row r="56" spans="1:702" ht="36" x14ac:dyDescent="0.25">
      <c r="A56" s="17" t="s">
        <v>115</v>
      </c>
      <c r="B56" s="18" t="s">
        <v>116</v>
      </c>
      <c r="C56" s="19" t="s">
        <v>117</v>
      </c>
      <c r="D56" s="20">
        <v>1</v>
      </c>
      <c r="E56" s="21"/>
      <c r="F56" s="22">
        <f>ROUND(D56*E56,2)</f>
        <v>0</v>
      </c>
      <c r="ZY56" t="s">
        <v>118</v>
      </c>
      <c r="ZZ56" s="13" t="s">
        <v>119</v>
      </c>
    </row>
    <row r="57" spans="1:702" x14ac:dyDescent="0.25">
      <c r="A57" s="23"/>
      <c r="B57" s="24"/>
      <c r="C57" s="11"/>
      <c r="D57" s="11"/>
      <c r="E57" s="11"/>
      <c r="F57" s="25"/>
    </row>
    <row r="58" spans="1:702" x14ac:dyDescent="0.25">
      <c r="A58" s="26"/>
      <c r="B58" s="27" t="s">
        <v>120</v>
      </c>
      <c r="C58" s="11"/>
      <c r="D58" s="11"/>
      <c r="E58" s="11"/>
      <c r="F58" s="28">
        <f>SUBTOTAL(109,F46:F57)</f>
        <v>0</v>
      </c>
      <c r="G58" s="29"/>
      <c r="ZY58" t="s">
        <v>121</v>
      </c>
    </row>
    <row r="59" spans="1:702" x14ac:dyDescent="0.25">
      <c r="A59" s="23"/>
      <c r="B59" s="24"/>
      <c r="C59" s="11"/>
      <c r="D59" s="11"/>
      <c r="E59" s="11"/>
      <c r="F59" s="8"/>
    </row>
    <row r="60" spans="1:702" x14ac:dyDescent="0.25">
      <c r="A60" s="9" t="s">
        <v>122</v>
      </c>
      <c r="B60" s="15" t="s">
        <v>123</v>
      </c>
      <c r="C60" s="11"/>
      <c r="D60" s="11"/>
      <c r="E60" s="11"/>
      <c r="F60" s="12"/>
      <c r="ZY60" t="s">
        <v>124</v>
      </c>
      <c r="ZZ60" s="13"/>
    </row>
    <row r="61" spans="1:702" x14ac:dyDescent="0.25">
      <c r="A61" s="9" t="s">
        <v>125</v>
      </c>
      <c r="B61" s="16" t="s">
        <v>126</v>
      </c>
      <c r="C61" s="11"/>
      <c r="D61" s="11"/>
      <c r="E61" s="11"/>
      <c r="F61" s="12"/>
      <c r="ZY61" t="s">
        <v>127</v>
      </c>
      <c r="ZZ61" s="13"/>
    </row>
    <row r="62" spans="1:702" x14ac:dyDescent="0.25">
      <c r="A62" s="33"/>
      <c r="B62" s="16"/>
      <c r="C62" s="11"/>
      <c r="D62" s="11"/>
      <c r="E62" s="11"/>
      <c r="F62" s="12"/>
      <c r="ZZ62" s="13"/>
    </row>
    <row r="63" spans="1:702" ht="60" x14ac:dyDescent="0.25">
      <c r="A63" s="17" t="s">
        <v>128</v>
      </c>
      <c r="B63" s="18" t="s">
        <v>129</v>
      </c>
      <c r="C63" s="19" t="s">
        <v>130</v>
      </c>
      <c r="D63" s="21">
        <v>121</v>
      </c>
      <c r="E63" s="21"/>
      <c r="F63" s="22">
        <f>ROUND(D63*E63,2)</f>
        <v>0</v>
      </c>
      <c r="ZY63" t="s">
        <v>131</v>
      </c>
      <c r="ZZ63" s="13" t="s">
        <v>132</v>
      </c>
    </row>
    <row r="64" spans="1:702" x14ac:dyDescent="0.25">
      <c r="A64" s="32"/>
      <c r="B64" s="18"/>
      <c r="C64" s="19"/>
      <c r="D64" s="21"/>
      <c r="E64" s="21"/>
      <c r="F64" s="22"/>
      <c r="ZZ64" s="13"/>
    </row>
    <row r="65" spans="1:702" x14ac:dyDescent="0.25">
      <c r="A65" s="9" t="s">
        <v>133</v>
      </c>
      <c r="B65" s="16" t="s">
        <v>134</v>
      </c>
      <c r="C65" s="11"/>
      <c r="D65" s="11"/>
      <c r="E65" s="11"/>
      <c r="F65" s="12"/>
      <c r="ZY65" t="s">
        <v>135</v>
      </c>
      <c r="ZZ65" s="13"/>
    </row>
    <row r="66" spans="1:702" x14ac:dyDescent="0.25">
      <c r="A66" s="33"/>
      <c r="B66" s="16"/>
      <c r="C66" s="11"/>
      <c r="D66" s="11"/>
      <c r="E66" s="11"/>
      <c r="F66" s="12"/>
      <c r="ZZ66" s="13"/>
    </row>
    <row r="67" spans="1:702" ht="24" x14ac:dyDescent="0.25">
      <c r="A67" s="17" t="s">
        <v>136</v>
      </c>
      <c r="B67" s="18" t="s">
        <v>137</v>
      </c>
      <c r="C67" s="19" t="s">
        <v>138</v>
      </c>
      <c r="D67" s="21">
        <v>98</v>
      </c>
      <c r="E67" s="21"/>
      <c r="F67" s="22">
        <f>ROUND(D67*E67,2)</f>
        <v>0</v>
      </c>
      <c r="ZY67" t="s">
        <v>139</v>
      </c>
      <c r="ZZ67" s="13" t="s">
        <v>140</v>
      </c>
    </row>
    <row r="68" spans="1:702" x14ac:dyDescent="0.25">
      <c r="A68" s="32"/>
      <c r="B68" s="18"/>
      <c r="C68" s="19"/>
      <c r="D68" s="21"/>
      <c r="E68" s="21"/>
      <c r="F68" s="22"/>
      <c r="ZZ68" s="13"/>
    </row>
    <row r="69" spans="1:702" x14ac:dyDescent="0.25">
      <c r="A69" s="9" t="s">
        <v>141</v>
      </c>
      <c r="B69" s="16" t="s">
        <v>142</v>
      </c>
      <c r="C69" s="11"/>
      <c r="D69" s="11"/>
      <c r="E69" s="11"/>
      <c r="F69" s="12"/>
      <c r="ZY69" t="s">
        <v>143</v>
      </c>
      <c r="ZZ69" s="13"/>
    </row>
    <row r="70" spans="1:702" x14ac:dyDescent="0.25">
      <c r="A70" s="33"/>
      <c r="B70" s="16"/>
      <c r="C70" s="11"/>
      <c r="D70" s="11"/>
      <c r="E70" s="11"/>
      <c r="F70" s="12"/>
      <c r="ZZ70" s="13"/>
    </row>
    <row r="71" spans="1:702" ht="24" x14ac:dyDescent="0.25">
      <c r="A71" s="17" t="s">
        <v>144</v>
      </c>
      <c r="B71" s="18" t="s">
        <v>145</v>
      </c>
      <c r="C71" s="19" t="s">
        <v>146</v>
      </c>
      <c r="D71" s="21">
        <v>23</v>
      </c>
      <c r="E71" s="21"/>
      <c r="F71" s="22">
        <f>ROUND(D71*E71,2)</f>
        <v>0</v>
      </c>
      <c r="ZY71" t="s">
        <v>147</v>
      </c>
      <c r="ZZ71" s="13" t="s">
        <v>148</v>
      </c>
    </row>
    <row r="72" spans="1:702" x14ac:dyDescent="0.25">
      <c r="A72" s="32"/>
      <c r="B72" s="18"/>
      <c r="C72" s="19"/>
      <c r="D72" s="21"/>
      <c r="E72" s="21"/>
      <c r="F72" s="22"/>
      <c r="ZZ72" s="13"/>
    </row>
    <row r="73" spans="1:702" ht="48" x14ac:dyDescent="0.25">
      <c r="A73" s="17" t="s">
        <v>149</v>
      </c>
      <c r="B73" s="18" t="s">
        <v>150</v>
      </c>
      <c r="C73" s="19" t="s">
        <v>151</v>
      </c>
      <c r="D73" s="20">
        <v>3</v>
      </c>
      <c r="E73" s="21"/>
      <c r="F73" s="22">
        <f>ROUND(D73*E73,2)</f>
        <v>0</v>
      </c>
      <c r="ZY73" t="s">
        <v>152</v>
      </c>
      <c r="ZZ73" s="13" t="s">
        <v>153</v>
      </c>
    </row>
    <row r="74" spans="1:702" x14ac:dyDescent="0.25">
      <c r="A74" s="23"/>
      <c r="B74" s="24"/>
      <c r="C74" s="11"/>
      <c r="D74" s="11"/>
      <c r="E74" s="11"/>
      <c r="F74" s="25"/>
    </row>
    <row r="75" spans="1:702" x14ac:dyDescent="0.25">
      <c r="A75" s="26"/>
      <c r="B75" s="27" t="s">
        <v>154</v>
      </c>
      <c r="C75" s="11"/>
      <c r="D75" s="11"/>
      <c r="E75" s="11"/>
      <c r="F75" s="28">
        <f>SUBTOTAL(109,F61:F74)</f>
        <v>0</v>
      </c>
      <c r="G75" s="29"/>
      <c r="ZY75" t="s">
        <v>155</v>
      </c>
    </row>
    <row r="76" spans="1:702" x14ac:dyDescent="0.25">
      <c r="A76" s="23"/>
      <c r="B76" s="24"/>
      <c r="C76" s="11"/>
      <c r="D76" s="11"/>
      <c r="E76" s="11"/>
      <c r="F76" s="8"/>
    </row>
    <row r="77" spans="1:702" x14ac:dyDescent="0.25">
      <c r="A77" s="9" t="s">
        <v>156</v>
      </c>
      <c r="B77" s="15" t="s">
        <v>157</v>
      </c>
      <c r="C77" s="11"/>
      <c r="D77" s="11"/>
      <c r="E77" s="11"/>
      <c r="F77" s="12"/>
      <c r="ZY77" t="s">
        <v>158</v>
      </c>
      <c r="ZZ77" s="13"/>
    </row>
    <row r="78" spans="1:702" x14ac:dyDescent="0.25">
      <c r="A78" s="9" t="s">
        <v>159</v>
      </c>
      <c r="B78" s="16" t="s">
        <v>160</v>
      </c>
      <c r="C78" s="11"/>
      <c r="D78" s="11"/>
      <c r="E78" s="11"/>
      <c r="F78" s="12"/>
      <c r="ZY78" t="s">
        <v>161</v>
      </c>
      <c r="ZZ78" s="13"/>
    </row>
    <row r="79" spans="1:702" x14ac:dyDescent="0.25">
      <c r="A79" s="33"/>
      <c r="B79" s="16"/>
      <c r="C79" s="11"/>
      <c r="D79" s="11"/>
      <c r="E79" s="11"/>
      <c r="F79" s="12"/>
      <c r="ZZ79" s="13"/>
    </row>
    <row r="80" spans="1:702" ht="48" x14ac:dyDescent="0.25">
      <c r="A80" s="17" t="s">
        <v>162</v>
      </c>
      <c r="B80" s="18" t="s">
        <v>163</v>
      </c>
      <c r="C80" s="19"/>
      <c r="D80" s="20"/>
      <c r="E80" s="21"/>
      <c r="F80" s="22">
        <f>ROUND(D80*E80,2)</f>
        <v>0</v>
      </c>
      <c r="ZY80" t="s">
        <v>164</v>
      </c>
      <c r="ZZ80" s="13" t="s">
        <v>165</v>
      </c>
    </row>
    <row r="81" spans="1:702" x14ac:dyDescent="0.25">
      <c r="A81" s="32"/>
      <c r="B81" s="18"/>
      <c r="C81" s="19"/>
      <c r="D81" s="20"/>
      <c r="E81" s="21"/>
      <c r="F81" s="22"/>
      <c r="ZZ81" s="13"/>
    </row>
    <row r="82" spans="1:702" ht="36" x14ac:dyDescent="0.25">
      <c r="A82" s="17" t="s">
        <v>166</v>
      </c>
      <c r="B82" s="18" t="s">
        <v>167</v>
      </c>
      <c r="C82" s="19" t="s">
        <v>168</v>
      </c>
      <c r="D82" s="20">
        <v>1</v>
      </c>
      <c r="E82" s="21"/>
      <c r="F82" s="22">
        <f>ROUND(D82*E82,2)</f>
        <v>0</v>
      </c>
      <c r="ZY82" t="s">
        <v>169</v>
      </c>
      <c r="ZZ82" s="13" t="s">
        <v>170</v>
      </c>
    </row>
    <row r="83" spans="1:702" x14ac:dyDescent="0.25">
      <c r="A83" s="32"/>
      <c r="B83" s="18"/>
      <c r="C83" s="19"/>
      <c r="D83" s="20"/>
      <c r="E83" s="21"/>
      <c r="F83" s="22"/>
      <c r="ZZ83" s="13"/>
    </row>
    <row r="84" spans="1:702" ht="36" x14ac:dyDescent="0.25">
      <c r="A84" s="17" t="s">
        <v>171</v>
      </c>
      <c r="B84" s="18" t="s">
        <v>172</v>
      </c>
      <c r="C84" s="19" t="s">
        <v>173</v>
      </c>
      <c r="D84" s="20">
        <v>1</v>
      </c>
      <c r="E84" s="21"/>
      <c r="F84" s="22">
        <f>ROUND(D84*E84,2)</f>
        <v>0</v>
      </c>
      <c r="ZY84" t="s">
        <v>174</v>
      </c>
      <c r="ZZ84" s="13" t="s">
        <v>175</v>
      </c>
    </row>
    <row r="85" spans="1:702" x14ac:dyDescent="0.25">
      <c r="A85" s="23"/>
      <c r="B85" s="24"/>
      <c r="C85" s="11"/>
      <c r="D85" s="11"/>
      <c r="E85" s="11"/>
      <c r="F85" s="25"/>
    </row>
    <row r="86" spans="1:702" x14ac:dyDescent="0.25">
      <c r="A86" s="26"/>
      <c r="B86" s="27" t="s">
        <v>176</v>
      </c>
      <c r="C86" s="11"/>
      <c r="D86" s="11"/>
      <c r="E86" s="11"/>
      <c r="F86" s="28">
        <f>SUBTOTAL(109,F78:F85)</f>
        <v>0</v>
      </c>
      <c r="G86" s="29"/>
      <c r="ZY86" t="s">
        <v>177</v>
      </c>
    </row>
    <row r="87" spans="1:702" x14ac:dyDescent="0.25">
      <c r="A87" s="23"/>
      <c r="B87" s="24"/>
      <c r="C87" s="11"/>
      <c r="D87" s="11"/>
      <c r="E87" s="11"/>
      <c r="F87" s="8"/>
    </row>
    <row r="88" spans="1:702" x14ac:dyDescent="0.25">
      <c r="A88" s="9" t="s">
        <v>178</v>
      </c>
      <c r="B88" s="14" t="s">
        <v>179</v>
      </c>
      <c r="C88" s="11"/>
      <c r="D88" s="11"/>
      <c r="E88" s="11"/>
      <c r="F88" s="12"/>
      <c r="ZY88" t="s">
        <v>180</v>
      </c>
      <c r="ZZ88" s="13"/>
    </row>
    <row r="89" spans="1:702" ht="25.5" x14ac:dyDescent="0.25">
      <c r="A89" s="9" t="s">
        <v>181</v>
      </c>
      <c r="B89" s="15" t="s">
        <v>182</v>
      </c>
      <c r="C89" s="11"/>
      <c r="D89" s="11"/>
      <c r="E89" s="11"/>
      <c r="F89" s="12"/>
      <c r="ZY89" t="s">
        <v>183</v>
      </c>
      <c r="ZZ89" s="13"/>
    </row>
    <row r="90" spans="1:702" x14ac:dyDescent="0.25">
      <c r="A90" s="33"/>
      <c r="B90" s="15"/>
      <c r="C90" s="11"/>
      <c r="D90" s="11"/>
      <c r="E90" s="11"/>
      <c r="F90" s="12"/>
      <c r="ZZ90" s="13"/>
    </row>
    <row r="91" spans="1:702" ht="36" x14ac:dyDescent="0.25">
      <c r="A91" s="17" t="s">
        <v>184</v>
      </c>
      <c r="B91" s="18" t="s">
        <v>185</v>
      </c>
      <c r="C91" s="19" t="s">
        <v>186</v>
      </c>
      <c r="D91" s="30"/>
      <c r="E91" s="21"/>
      <c r="F91" s="22">
        <f>ROUND(D91*E91,2)</f>
        <v>0</v>
      </c>
      <c r="ZY91" t="s">
        <v>187</v>
      </c>
      <c r="ZZ91" s="13" t="s">
        <v>188</v>
      </c>
    </row>
    <row r="92" spans="1:702" x14ac:dyDescent="0.25">
      <c r="A92" s="32"/>
      <c r="B92" s="18"/>
      <c r="C92" s="19"/>
      <c r="D92" s="30"/>
      <c r="E92" s="21"/>
      <c r="F92" s="22"/>
      <c r="ZZ92" s="13"/>
    </row>
    <row r="93" spans="1:702" ht="24" x14ac:dyDescent="0.25">
      <c r="A93" s="17" t="s">
        <v>189</v>
      </c>
      <c r="B93" s="18" t="s">
        <v>190</v>
      </c>
      <c r="C93" s="19" t="s">
        <v>191</v>
      </c>
      <c r="D93" s="20"/>
      <c r="E93" s="21"/>
      <c r="F93" s="22">
        <f>ROUND(D93*E93,2)</f>
        <v>0</v>
      </c>
      <c r="ZY93" t="s">
        <v>192</v>
      </c>
      <c r="ZZ93" s="13" t="s">
        <v>193</v>
      </c>
    </row>
    <row r="94" spans="1:702" x14ac:dyDescent="0.25">
      <c r="A94" s="23"/>
      <c r="B94" s="24"/>
      <c r="C94" s="11"/>
      <c r="D94" s="11"/>
      <c r="E94" s="11"/>
      <c r="F94" s="25"/>
    </row>
    <row r="95" spans="1:702" ht="38.25" x14ac:dyDescent="0.25">
      <c r="A95" s="26"/>
      <c r="B95" s="27" t="s">
        <v>194</v>
      </c>
      <c r="C95" s="11"/>
      <c r="D95" s="11"/>
      <c r="E95" s="11"/>
      <c r="F95" s="28">
        <f>SUBTOTAL(109,F91:F94)</f>
        <v>0</v>
      </c>
      <c r="G95" s="29"/>
      <c r="ZY95" t="s">
        <v>195</v>
      </c>
    </row>
    <row r="96" spans="1:702" x14ac:dyDescent="0.25">
      <c r="A96" s="23"/>
      <c r="B96" s="24"/>
      <c r="C96" s="11"/>
      <c r="D96" s="11"/>
      <c r="E96" s="11"/>
      <c r="F96" s="8"/>
    </row>
    <row r="97" spans="1:701" ht="15.75" thickBot="1" x14ac:dyDescent="0.3">
      <c r="A97" s="34"/>
      <c r="B97" s="35"/>
      <c r="C97" s="11"/>
      <c r="D97" s="11"/>
      <c r="E97" s="11"/>
      <c r="F97" s="12"/>
    </row>
    <row r="98" spans="1:701" x14ac:dyDescent="0.25">
      <c r="A98" s="36"/>
      <c r="B98" s="37"/>
      <c r="C98" s="37"/>
      <c r="D98" s="37"/>
      <c r="E98" s="37"/>
      <c r="F98" s="38"/>
    </row>
    <row r="99" spans="1:701" x14ac:dyDescent="0.25">
      <c r="A99" s="39"/>
      <c r="B99" s="40" t="s">
        <v>196</v>
      </c>
      <c r="E99" s="46" t="s">
        <v>201</v>
      </c>
      <c r="F99" s="41">
        <f>SUBTOTAL(109,F4:F97)</f>
        <v>0</v>
      </c>
      <c r="ZY99" t="s">
        <v>197</v>
      </c>
    </row>
    <row r="100" spans="1:701" x14ac:dyDescent="0.25">
      <c r="A100" s="42">
        <v>20</v>
      </c>
      <c r="B100" s="40" t="str">
        <f>CONCATENATE("Montant TVA (",A100,"%)")</f>
        <v>Montant TVA (20%)</v>
      </c>
      <c r="E100" s="46" t="s">
        <v>201</v>
      </c>
      <c r="F100" s="41">
        <f>(F99*A100)/100</f>
        <v>0</v>
      </c>
      <c r="ZY100" t="s">
        <v>198</v>
      </c>
    </row>
    <row r="101" spans="1:701" x14ac:dyDescent="0.25">
      <c r="A101" s="39"/>
      <c r="B101" s="40" t="s">
        <v>199</v>
      </c>
      <c r="E101" s="46" t="s">
        <v>201</v>
      </c>
      <c r="F101" s="41">
        <f>F99+F100</f>
        <v>0</v>
      </c>
      <c r="ZY101" t="s">
        <v>200</v>
      </c>
    </row>
    <row r="102" spans="1:701" ht="15.75" thickBot="1" x14ac:dyDescent="0.3">
      <c r="A102" s="43"/>
      <c r="B102" s="44"/>
      <c r="C102" s="44"/>
      <c r="D102" s="44"/>
      <c r="E102" s="44"/>
      <c r="F102" s="45"/>
    </row>
    <row r="103" spans="1:701" x14ac:dyDescent="0.25">
      <c r="F103" s="31"/>
    </row>
  </sheetData>
  <mergeCells count="1">
    <mergeCell ref="A1:F1"/>
  </mergeCells>
  <printOptions horizontalCentered="1"/>
  <pageMargins left="0" right="0" top="0.42" bottom="0.42" header="0.76" footer="0.76"/>
  <pageSetup paperSize="9" fitToHeight="0" orientation="portrait" r:id="rId1"/>
  <rowBreaks count="3" manualBreakCount="3">
    <brk id="27" max="5" man="1"/>
    <brk id="59" max="5" man="1"/>
    <brk id="87" max="5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F9B79C-2E07-48F7-97E6-9496E802F433}">
  <sheetPr>
    <pageSetUpPr fitToPage="1"/>
  </sheetPr>
  <dimension ref="A1:ZZ35"/>
  <sheetViews>
    <sheetView showGridLines="0" view="pageBreakPreview" zoomScale="115" zoomScaleNormal="100" zoomScaleSheetLayoutView="115"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B4" sqref="B4"/>
    </sheetView>
  </sheetViews>
  <sheetFormatPr baseColWidth="10" defaultColWidth="10.7109375" defaultRowHeight="15" x14ac:dyDescent="0.25"/>
  <cols>
    <col min="1" max="1" width="9.7109375" customWidth="1"/>
    <col min="2" max="2" width="46.7109375" customWidth="1"/>
    <col min="3" max="3" width="4.7109375" customWidth="1"/>
    <col min="4" max="5" width="10.7109375" customWidth="1"/>
    <col min="6" max="6" width="12.7109375" customWidth="1"/>
    <col min="7" max="7" width="10.7109375" customWidth="1"/>
    <col min="701" max="703" width="10.7109375" customWidth="1"/>
  </cols>
  <sheetData>
    <row r="1" spans="1:702" ht="80.849999999999994" customHeight="1" x14ac:dyDescent="0.25">
      <c r="A1" s="47"/>
      <c r="B1" s="48"/>
      <c r="C1" s="48"/>
      <c r="D1" s="48"/>
      <c r="E1" s="48"/>
      <c r="F1" s="49"/>
    </row>
    <row r="2" spans="1:702" x14ac:dyDescent="0.25">
      <c r="A2" s="1"/>
      <c r="B2" s="2" t="s">
        <v>0</v>
      </c>
      <c r="C2" s="3" t="s">
        <v>1</v>
      </c>
      <c r="D2" s="4" t="s">
        <v>2</v>
      </c>
      <c r="E2" s="4" t="s">
        <v>3</v>
      </c>
      <c r="F2" s="4" t="s">
        <v>4</v>
      </c>
    </row>
    <row r="3" spans="1:702" x14ac:dyDescent="0.25">
      <c r="A3" s="5"/>
      <c r="B3" s="6"/>
      <c r="C3" s="7"/>
      <c r="D3" s="7"/>
      <c r="E3" s="7"/>
      <c r="F3" s="8"/>
    </row>
    <row r="4" spans="1:702" x14ac:dyDescent="0.25">
      <c r="A4" s="33"/>
      <c r="B4" s="10" t="s">
        <v>5</v>
      </c>
      <c r="C4" s="11"/>
      <c r="D4" s="11"/>
      <c r="E4" s="11"/>
      <c r="F4" s="12"/>
      <c r="ZY4" t="s">
        <v>6</v>
      </c>
      <c r="ZZ4" s="13"/>
    </row>
    <row r="5" spans="1:702" x14ac:dyDescent="0.25">
      <c r="A5" s="33" t="s">
        <v>223</v>
      </c>
      <c r="B5" s="14" t="s">
        <v>222</v>
      </c>
      <c r="C5" s="11"/>
      <c r="D5" s="11"/>
      <c r="E5" s="11"/>
      <c r="F5" s="12"/>
      <c r="ZY5" t="s">
        <v>9</v>
      </c>
      <c r="ZZ5" s="13"/>
    </row>
    <row r="6" spans="1:702" x14ac:dyDescent="0.25">
      <c r="A6" s="33" t="s">
        <v>221</v>
      </c>
      <c r="B6" s="15" t="s">
        <v>94</v>
      </c>
      <c r="C6" s="11"/>
      <c r="D6" s="11"/>
      <c r="E6" s="11"/>
      <c r="F6" s="12"/>
      <c r="ZY6" t="s">
        <v>12</v>
      </c>
      <c r="ZZ6" s="13"/>
    </row>
    <row r="7" spans="1:702" x14ac:dyDescent="0.25">
      <c r="A7" s="33" t="s">
        <v>220</v>
      </c>
      <c r="B7" s="16" t="s">
        <v>97</v>
      </c>
      <c r="C7" s="11"/>
      <c r="D7" s="11"/>
      <c r="E7" s="11"/>
      <c r="F7" s="12"/>
      <c r="ZY7" t="s">
        <v>15</v>
      </c>
      <c r="ZZ7" s="13"/>
    </row>
    <row r="8" spans="1:702" x14ac:dyDescent="0.25">
      <c r="A8" s="33"/>
      <c r="B8" s="16"/>
      <c r="C8" s="11"/>
      <c r="D8" s="11"/>
      <c r="E8" s="11"/>
      <c r="F8" s="12"/>
      <c r="ZZ8" s="13"/>
    </row>
    <row r="9" spans="1:702" ht="48" x14ac:dyDescent="0.25">
      <c r="A9" s="32" t="s">
        <v>219</v>
      </c>
      <c r="B9" s="18" t="s">
        <v>100</v>
      </c>
      <c r="C9" s="19" t="s">
        <v>53</v>
      </c>
      <c r="D9" s="21">
        <v>-44.2</v>
      </c>
      <c r="E9" s="21"/>
      <c r="F9" s="22">
        <f>ROUND(D9*E9,2)</f>
        <v>0</v>
      </c>
      <c r="ZY9" t="s">
        <v>18</v>
      </c>
      <c r="ZZ9" s="13" t="s">
        <v>218</v>
      </c>
    </row>
    <row r="10" spans="1:702" x14ac:dyDescent="0.25">
      <c r="A10" s="32"/>
      <c r="B10" s="18"/>
      <c r="C10" s="19"/>
      <c r="D10" s="21"/>
      <c r="E10" s="21"/>
      <c r="F10" s="22"/>
      <c r="ZZ10" s="13"/>
    </row>
    <row r="11" spans="1:702" x14ac:dyDescent="0.25">
      <c r="A11" s="33" t="s">
        <v>217</v>
      </c>
      <c r="B11" s="16" t="s">
        <v>105</v>
      </c>
      <c r="C11" s="11"/>
      <c r="D11" s="11"/>
      <c r="E11" s="11"/>
      <c r="F11" s="12"/>
      <c r="ZY11" t="s">
        <v>15</v>
      </c>
      <c r="ZZ11" s="13"/>
    </row>
    <row r="12" spans="1:702" x14ac:dyDescent="0.25">
      <c r="A12" s="33"/>
      <c r="B12" s="16"/>
      <c r="C12" s="11"/>
      <c r="D12" s="11"/>
      <c r="E12" s="11"/>
      <c r="F12" s="12"/>
      <c r="ZZ12" s="13"/>
    </row>
    <row r="13" spans="1:702" ht="60" x14ac:dyDescent="0.25">
      <c r="A13" s="32" t="s">
        <v>216</v>
      </c>
      <c r="B13" s="18" t="s">
        <v>108</v>
      </c>
      <c r="C13" s="19" t="s">
        <v>53</v>
      </c>
      <c r="D13" s="21">
        <v>-0.5</v>
      </c>
      <c r="E13" s="21"/>
      <c r="F13" s="22">
        <f>ROUND(D13*E13,2)</f>
        <v>0</v>
      </c>
      <c r="ZY13" t="s">
        <v>18</v>
      </c>
      <c r="ZZ13" s="13" t="s">
        <v>215</v>
      </c>
    </row>
    <row r="14" spans="1:702" x14ac:dyDescent="0.25">
      <c r="A14" s="32"/>
      <c r="B14" s="18"/>
      <c r="C14" s="19"/>
      <c r="D14" s="21"/>
      <c r="E14" s="21"/>
      <c r="F14" s="22"/>
      <c r="ZZ14" s="13"/>
    </row>
    <row r="15" spans="1:702" x14ac:dyDescent="0.25">
      <c r="A15" s="33" t="s">
        <v>214</v>
      </c>
      <c r="B15" s="16" t="s">
        <v>113</v>
      </c>
      <c r="C15" s="11"/>
      <c r="D15" s="11"/>
      <c r="E15" s="11"/>
      <c r="F15" s="12"/>
      <c r="ZY15" t="s">
        <v>15</v>
      </c>
      <c r="ZZ15" s="13"/>
    </row>
    <row r="16" spans="1:702" x14ac:dyDescent="0.25">
      <c r="A16" s="33"/>
      <c r="B16" s="16"/>
      <c r="C16" s="11"/>
      <c r="D16" s="11"/>
      <c r="E16" s="11"/>
      <c r="F16" s="12"/>
      <c r="ZZ16" s="13"/>
    </row>
    <row r="17" spans="1:702" ht="24.95" customHeight="1" x14ac:dyDescent="0.25">
      <c r="A17" s="32" t="s">
        <v>213</v>
      </c>
      <c r="B17" s="18" t="s">
        <v>116</v>
      </c>
      <c r="C17" s="19" t="s">
        <v>1</v>
      </c>
      <c r="D17" s="20">
        <v>-1</v>
      </c>
      <c r="E17" s="21"/>
      <c r="F17" s="22">
        <f>ROUND(D17*E17,2)</f>
        <v>0</v>
      </c>
      <c r="ZY17" t="s">
        <v>18</v>
      </c>
      <c r="ZZ17" s="13" t="s">
        <v>212</v>
      </c>
    </row>
    <row r="18" spans="1:702" x14ac:dyDescent="0.25">
      <c r="A18" s="32"/>
      <c r="B18" s="18"/>
      <c r="C18" s="19"/>
      <c r="D18" s="20"/>
      <c r="E18" s="21"/>
      <c r="F18" s="22"/>
      <c r="ZZ18" s="13"/>
    </row>
    <row r="19" spans="1:702" x14ac:dyDescent="0.25">
      <c r="A19" s="33" t="s">
        <v>211</v>
      </c>
      <c r="B19" s="16" t="s">
        <v>210</v>
      </c>
      <c r="C19" s="11"/>
      <c r="D19" s="11"/>
      <c r="E19" s="11"/>
      <c r="F19" s="12"/>
      <c r="ZY19" t="s">
        <v>15</v>
      </c>
      <c r="ZZ19" s="13"/>
    </row>
    <row r="20" spans="1:702" x14ac:dyDescent="0.25">
      <c r="A20" s="33"/>
      <c r="B20" s="16"/>
      <c r="C20" s="11"/>
      <c r="D20" s="11"/>
      <c r="E20" s="11"/>
      <c r="F20" s="12"/>
      <c r="ZZ20" s="13"/>
    </row>
    <row r="21" spans="1:702" ht="24" x14ac:dyDescent="0.25">
      <c r="A21" s="32" t="s">
        <v>209</v>
      </c>
      <c r="B21" s="18" t="s">
        <v>208</v>
      </c>
      <c r="C21" s="19" t="s">
        <v>53</v>
      </c>
      <c r="D21" s="21">
        <v>44.7</v>
      </c>
      <c r="E21" s="21"/>
      <c r="F21" s="22">
        <f>ROUND(D21*E21,2)</f>
        <v>0</v>
      </c>
      <c r="ZY21" t="s">
        <v>18</v>
      </c>
      <c r="ZZ21" s="13" t="s">
        <v>207</v>
      </c>
    </row>
    <row r="22" spans="1:702" x14ac:dyDescent="0.25">
      <c r="A22" s="32"/>
      <c r="B22" s="18"/>
      <c r="C22" s="19"/>
      <c r="D22" s="21"/>
      <c r="E22" s="21"/>
      <c r="F22" s="22"/>
      <c r="ZZ22" s="13"/>
    </row>
    <row r="23" spans="1:702" x14ac:dyDescent="0.25">
      <c r="A23" s="33" t="s">
        <v>206</v>
      </c>
      <c r="B23" s="16" t="s">
        <v>205</v>
      </c>
      <c r="C23" s="11"/>
      <c r="D23" s="11"/>
      <c r="E23" s="11"/>
      <c r="F23" s="12"/>
      <c r="ZY23" t="s">
        <v>15</v>
      </c>
      <c r="ZZ23" s="13"/>
    </row>
    <row r="24" spans="1:702" x14ac:dyDescent="0.25">
      <c r="A24" s="33"/>
      <c r="B24" s="16"/>
      <c r="C24" s="11"/>
      <c r="D24" s="11"/>
      <c r="E24" s="11"/>
      <c r="F24" s="12"/>
      <c r="ZZ24" s="13"/>
    </row>
    <row r="25" spans="1:702" ht="96" x14ac:dyDescent="0.25">
      <c r="A25" s="32" t="s">
        <v>204</v>
      </c>
      <c r="B25" s="18" t="s">
        <v>203</v>
      </c>
      <c r="C25" s="19" t="s">
        <v>1</v>
      </c>
      <c r="D25" s="20">
        <v>1</v>
      </c>
      <c r="E25" s="21"/>
      <c r="F25" s="22">
        <f>ROUND(D25*E25,2)</f>
        <v>0</v>
      </c>
      <c r="ZY25" t="s">
        <v>18</v>
      </c>
      <c r="ZZ25" s="13" t="s">
        <v>202</v>
      </c>
    </row>
    <row r="26" spans="1:702" x14ac:dyDescent="0.25">
      <c r="A26" s="34"/>
      <c r="B26" s="35"/>
      <c r="C26" s="11"/>
      <c r="D26" s="11"/>
      <c r="E26" s="11"/>
      <c r="F26" s="25"/>
    </row>
    <row r="27" spans="1:702" x14ac:dyDescent="0.25">
      <c r="A27" s="50"/>
      <c r="B27" s="27" t="s">
        <v>120</v>
      </c>
      <c r="C27" s="11"/>
      <c r="D27" s="11"/>
      <c r="E27" s="11"/>
      <c r="F27" s="28">
        <f>SUBTOTAL(109,F7:F26)</f>
        <v>0</v>
      </c>
      <c r="G27" s="29"/>
      <c r="ZY27" t="s">
        <v>57</v>
      </c>
    </row>
    <row r="28" spans="1:702" x14ac:dyDescent="0.25">
      <c r="A28" s="34"/>
      <c r="B28" s="35"/>
      <c r="C28" s="11"/>
      <c r="D28" s="11"/>
      <c r="E28" s="11"/>
      <c r="F28" s="8"/>
    </row>
    <row r="29" spans="1:702" ht="15.75" thickBot="1" x14ac:dyDescent="0.3">
      <c r="A29" s="34"/>
      <c r="B29" s="35"/>
      <c r="C29" s="11"/>
      <c r="D29" s="11"/>
      <c r="E29" s="11"/>
      <c r="F29" s="12"/>
    </row>
    <row r="30" spans="1:702" x14ac:dyDescent="0.25">
      <c r="A30" s="36"/>
      <c r="B30" s="37"/>
      <c r="C30" s="37"/>
      <c r="D30" s="37"/>
      <c r="E30" s="37"/>
      <c r="F30" s="38"/>
    </row>
    <row r="31" spans="1:702" x14ac:dyDescent="0.25">
      <c r="A31" s="39"/>
      <c r="B31" s="51" t="s">
        <v>196</v>
      </c>
      <c r="C31" s="52"/>
      <c r="D31" s="52"/>
      <c r="E31" s="53" t="s">
        <v>201</v>
      </c>
      <c r="F31" s="41">
        <f>SUBTOTAL(109,F4:F29)</f>
        <v>0</v>
      </c>
      <c r="ZY31" t="s">
        <v>197</v>
      </c>
    </row>
    <row r="32" spans="1:702" x14ac:dyDescent="0.25">
      <c r="A32" s="42">
        <v>20</v>
      </c>
      <c r="B32" s="51" t="str">
        <f>CONCATENATE("Montant TVA (",A32,"%)")</f>
        <v>Montant TVA (20%)</v>
      </c>
      <c r="C32" s="52"/>
      <c r="D32" s="52"/>
      <c r="E32" s="53" t="s">
        <v>201</v>
      </c>
      <c r="F32" s="41">
        <f>(F31*A32)/100</f>
        <v>0</v>
      </c>
      <c r="ZY32" t="s">
        <v>198</v>
      </c>
    </row>
    <row r="33" spans="1:701" x14ac:dyDescent="0.25">
      <c r="A33" s="39"/>
      <c r="B33" s="51" t="s">
        <v>199</v>
      </c>
      <c r="C33" s="52"/>
      <c r="D33" s="52"/>
      <c r="E33" s="53" t="s">
        <v>201</v>
      </c>
      <c r="F33" s="41">
        <f>F31+F32</f>
        <v>0</v>
      </c>
      <c r="ZY33" t="s">
        <v>200</v>
      </c>
    </row>
    <row r="34" spans="1:701" ht="15.75" thickBot="1" x14ac:dyDescent="0.3">
      <c r="A34" s="43"/>
      <c r="B34" s="44"/>
      <c r="C34" s="44"/>
      <c r="D34" s="44"/>
      <c r="E34" s="44"/>
      <c r="F34" s="45"/>
    </row>
    <row r="35" spans="1:701" x14ac:dyDescent="0.25">
      <c r="F35" s="31"/>
    </row>
  </sheetData>
  <mergeCells count="1">
    <mergeCell ref="A1:F1"/>
  </mergeCells>
  <printOptions horizontalCentered="1"/>
  <pageMargins left="0" right="0" top="0.42" bottom="0.42" header="0.76" footer="0.76"/>
  <pageSetup paperSize="9" fitToHeight="0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D2078D-CD1B-4112-9EA6-FA95F92AFF09}">
  <sheetPr>
    <pageSetUpPr fitToPage="1"/>
  </sheetPr>
  <dimension ref="A1:ZZ18"/>
  <sheetViews>
    <sheetView showGridLines="0" view="pageBreakPreview" zoomScale="115" zoomScaleNormal="100" zoomScaleSheetLayoutView="115"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B4" sqref="B4"/>
    </sheetView>
  </sheetViews>
  <sheetFormatPr baseColWidth="10" defaultColWidth="10.7109375" defaultRowHeight="15" x14ac:dyDescent="0.25"/>
  <cols>
    <col min="1" max="1" width="9.7109375" customWidth="1"/>
    <col min="2" max="2" width="46.7109375" customWidth="1"/>
    <col min="3" max="3" width="4.7109375" customWidth="1"/>
    <col min="4" max="5" width="10.7109375" customWidth="1"/>
    <col min="6" max="6" width="12.7109375" customWidth="1"/>
    <col min="7" max="7" width="10.7109375" customWidth="1"/>
    <col min="701" max="703" width="10.7109375" customWidth="1"/>
  </cols>
  <sheetData>
    <row r="1" spans="1:702" ht="80.849999999999994" customHeight="1" x14ac:dyDescent="0.25">
      <c r="A1" s="47"/>
      <c r="B1" s="48"/>
      <c r="C1" s="48"/>
      <c r="D1" s="48"/>
      <c r="E1" s="48"/>
      <c r="F1" s="49"/>
    </row>
    <row r="2" spans="1:702" x14ac:dyDescent="0.25">
      <c r="A2" s="1"/>
      <c r="B2" s="2" t="s">
        <v>0</v>
      </c>
      <c r="C2" s="3" t="s">
        <v>1</v>
      </c>
      <c r="D2" s="4" t="s">
        <v>2</v>
      </c>
      <c r="E2" s="4" t="s">
        <v>3</v>
      </c>
      <c r="F2" s="4" t="s">
        <v>4</v>
      </c>
    </row>
    <row r="3" spans="1:702" x14ac:dyDescent="0.25">
      <c r="A3" s="5"/>
      <c r="B3" s="6"/>
      <c r="C3" s="7"/>
      <c r="D3" s="7"/>
      <c r="E3" s="7"/>
      <c r="F3" s="8"/>
    </row>
    <row r="4" spans="1:702" x14ac:dyDescent="0.25">
      <c r="A4" s="33"/>
      <c r="B4" s="10" t="s">
        <v>5</v>
      </c>
      <c r="C4" s="11"/>
      <c r="D4" s="11"/>
      <c r="E4" s="11"/>
      <c r="F4" s="12"/>
      <c r="ZY4" t="s">
        <v>6</v>
      </c>
      <c r="ZZ4" s="13"/>
    </row>
    <row r="5" spans="1:702" x14ac:dyDescent="0.25">
      <c r="A5" s="33" t="s">
        <v>231</v>
      </c>
      <c r="B5" s="14" t="s">
        <v>230</v>
      </c>
      <c r="C5" s="11"/>
      <c r="D5" s="11"/>
      <c r="E5" s="11"/>
      <c r="F5" s="12"/>
      <c r="ZY5" t="s">
        <v>9</v>
      </c>
      <c r="ZZ5" s="13"/>
    </row>
    <row r="6" spans="1:702" x14ac:dyDescent="0.25">
      <c r="A6" s="33" t="s">
        <v>229</v>
      </c>
      <c r="B6" s="15" t="s">
        <v>228</v>
      </c>
      <c r="C6" s="11"/>
      <c r="D6" s="11"/>
      <c r="E6" s="11"/>
      <c r="F6" s="12"/>
      <c r="ZY6" t="s">
        <v>12</v>
      </c>
      <c r="ZZ6" s="13"/>
    </row>
    <row r="7" spans="1:702" x14ac:dyDescent="0.25">
      <c r="A7" s="33"/>
      <c r="B7" s="15"/>
      <c r="C7" s="11"/>
      <c r="D7" s="11"/>
      <c r="E7" s="11"/>
      <c r="F7" s="12"/>
      <c r="ZZ7" s="13"/>
    </row>
    <row r="8" spans="1:702" ht="36" x14ac:dyDescent="0.25">
      <c r="A8" s="32" t="s">
        <v>227</v>
      </c>
      <c r="B8" s="18" t="s">
        <v>226</v>
      </c>
      <c r="C8" s="19" t="s">
        <v>53</v>
      </c>
      <c r="D8" s="21">
        <v>44.7</v>
      </c>
      <c r="E8" s="21"/>
      <c r="F8" s="22">
        <f>ROUND(D8*E8,2)</f>
        <v>0</v>
      </c>
      <c r="ZY8" t="s">
        <v>18</v>
      </c>
      <c r="ZZ8" s="13" t="s">
        <v>225</v>
      </c>
    </row>
    <row r="9" spans="1:702" x14ac:dyDescent="0.25">
      <c r="A9" s="34"/>
      <c r="B9" s="35"/>
      <c r="C9" s="11"/>
      <c r="D9" s="11"/>
      <c r="E9" s="11"/>
      <c r="F9" s="25"/>
    </row>
    <row r="10" spans="1:702" ht="25.5" x14ac:dyDescent="0.25">
      <c r="A10" s="50"/>
      <c r="B10" s="27" t="s">
        <v>224</v>
      </c>
      <c r="C10" s="11"/>
      <c r="D10" s="11"/>
      <c r="E10" s="11"/>
      <c r="F10" s="28">
        <f>SUBTOTAL(109,F8:F9)</f>
        <v>0</v>
      </c>
      <c r="G10" s="29"/>
      <c r="ZY10" t="s">
        <v>57</v>
      </c>
    </row>
    <row r="11" spans="1:702" x14ac:dyDescent="0.25">
      <c r="A11" s="34"/>
      <c r="B11" s="35"/>
      <c r="C11" s="11"/>
      <c r="D11" s="11"/>
      <c r="E11" s="11"/>
      <c r="F11" s="8"/>
    </row>
    <row r="12" spans="1:702" ht="15.75" thickBot="1" x14ac:dyDescent="0.3">
      <c r="A12" s="34"/>
      <c r="B12" s="35"/>
      <c r="C12" s="11"/>
      <c r="D12" s="11"/>
      <c r="E12" s="11"/>
      <c r="F12" s="12"/>
    </row>
    <row r="13" spans="1:702" x14ac:dyDescent="0.25">
      <c r="A13" s="36"/>
      <c r="B13" s="37"/>
      <c r="C13" s="37"/>
      <c r="D13" s="37"/>
      <c r="E13" s="37"/>
      <c r="F13" s="38"/>
    </row>
    <row r="14" spans="1:702" x14ac:dyDescent="0.25">
      <c r="A14" s="39"/>
      <c r="B14" s="51" t="s">
        <v>196</v>
      </c>
      <c r="C14" s="52"/>
      <c r="D14" s="52"/>
      <c r="E14" s="53" t="s">
        <v>201</v>
      </c>
      <c r="F14" s="41">
        <f>SUBTOTAL(109,F4:F12)</f>
        <v>0</v>
      </c>
      <c r="ZY14" t="s">
        <v>197</v>
      </c>
    </row>
    <row r="15" spans="1:702" x14ac:dyDescent="0.25">
      <c r="A15" s="42">
        <v>20</v>
      </c>
      <c r="B15" s="51" t="str">
        <f>CONCATENATE("Montant TVA (",A15,"%)")</f>
        <v>Montant TVA (20%)</v>
      </c>
      <c r="C15" s="52"/>
      <c r="D15" s="52"/>
      <c r="E15" s="53" t="s">
        <v>201</v>
      </c>
      <c r="F15" s="41">
        <f>(F14*A15)/100</f>
        <v>0</v>
      </c>
      <c r="ZY15" t="s">
        <v>198</v>
      </c>
    </row>
    <row r="16" spans="1:702" x14ac:dyDescent="0.25">
      <c r="A16" s="39"/>
      <c r="B16" s="51" t="s">
        <v>199</v>
      </c>
      <c r="C16" s="52"/>
      <c r="D16" s="52"/>
      <c r="E16" s="53" t="s">
        <v>201</v>
      </c>
      <c r="F16" s="41">
        <f>F14+F15</f>
        <v>0</v>
      </c>
      <c r="ZY16" t="s">
        <v>200</v>
      </c>
    </row>
    <row r="17" spans="1:6" ht="15.75" thickBot="1" x14ac:dyDescent="0.3">
      <c r="A17" s="43"/>
      <c r="B17" s="44"/>
      <c r="C17" s="44"/>
      <c r="D17" s="44"/>
      <c r="E17" s="44"/>
      <c r="F17" s="45"/>
    </row>
    <row r="18" spans="1:6" x14ac:dyDescent="0.25">
      <c r="F18" s="31"/>
    </row>
  </sheetData>
  <mergeCells count="1">
    <mergeCell ref="A1:F1"/>
  </mergeCells>
  <printOptions horizontalCentered="1"/>
  <pageMargins left="0" right="0" top="0.42" bottom="0.42" header="0.76" footer="0.76"/>
  <pageSetup paperSize="9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6</vt:i4>
      </vt:variant>
    </vt:vector>
  </HeadingPairs>
  <TitlesOfParts>
    <vt:vector size="10" baseType="lpstr">
      <vt:lpstr>Lot N°12 Page de garde</vt:lpstr>
      <vt:lpstr>Lot N°12 ABORDS – ESPACES VERT</vt:lpstr>
      <vt:lpstr>Lot N°12 Variante Imposée n°1</vt:lpstr>
      <vt:lpstr>Lot N°12 Prestation Supplément</vt:lpstr>
      <vt:lpstr>'Lot N°12 ABORDS – ESPACES VERT'!Impression_des_titres</vt:lpstr>
      <vt:lpstr>'Lot N°12 Prestation Supplément'!Impression_des_titres</vt:lpstr>
      <vt:lpstr>'Lot N°12 Variante Imposée n°1'!Impression_des_titres</vt:lpstr>
      <vt:lpstr>'Lot N°12 ABORDS – ESPACES VERT'!Zone_d_impression</vt:lpstr>
      <vt:lpstr>'Lot N°12 Prestation Supplément'!Zone_d_impression</vt:lpstr>
      <vt:lpstr>'Lot N°12 Variante Imposée n°1'!Zone_d_impression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Stagiaire</dc:creator>
  <cp:lastModifiedBy>Maxime</cp:lastModifiedBy>
  <dcterms:created xsi:type="dcterms:W3CDTF">2024-05-13T14:26:09Z</dcterms:created>
  <dcterms:modified xsi:type="dcterms:W3CDTF">2024-07-23T09:28:47Z</dcterms:modified>
</cp:coreProperties>
</file>