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media/image1.bin" ContentType="image/png"/>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Z:\ETUDES\MAXIME\986.2023 - CONSTRUCTION DE 5 LOGTS - LA CHAIZE LE VICOMTE\7 - DCE 2 suite modif PEDRO\Economiste\Dossier info\DPGF\"/>
    </mc:Choice>
  </mc:AlternateContent>
  <xr:revisionPtr revIDLastSave="0" documentId="13_ncr:1_{B9B0418D-15E8-4FB1-8A0D-3122FB53EFE5}" xr6:coauthVersionLast="47" xr6:coauthVersionMax="47" xr10:uidLastSave="{00000000-0000-0000-0000-000000000000}"/>
  <bookViews>
    <workbookView xWindow="28680" yWindow="2415" windowWidth="21840" windowHeight="13140" xr2:uid="{00000000-000D-0000-FFFF-FFFF00000000}"/>
  </bookViews>
  <sheets>
    <sheet name="Lot N°06 Page de garde" sheetId="1" r:id="rId1"/>
    <sheet name="Lot N°06 MENUISERIES EXTERIEUR" sheetId="2" r:id="rId2"/>
    <sheet name="Lot N°06 Variante Imposée n°2 " sheetId="4" r:id="rId3"/>
  </sheets>
  <definedNames>
    <definedName name="_xlnm.Print_Titles" localSheetId="1">'Lot N°06 MENUISERIES EXTERIEUR'!$1:$2</definedName>
    <definedName name="_xlnm.Print_Titles" localSheetId="2">'Lot N°06 Variante Imposée n°2 '!$1:$2</definedName>
    <definedName name="_xlnm.Print_Area" localSheetId="1">'Lot N°06 MENUISERIES EXTERIEUR'!$A$1:$F$166</definedName>
    <definedName name="_xlnm.Print_Area" localSheetId="2">'Lot N°06 Variante Imposée n°2 '!$A$1:$F$20</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2" l="1"/>
  <c r="F11" i="2"/>
  <c r="F15" i="2"/>
  <c r="F17" i="2"/>
  <c r="F19" i="2"/>
  <c r="F23" i="2"/>
  <c r="F25" i="2"/>
  <c r="F29" i="2"/>
  <c r="F31" i="2"/>
  <c r="F36" i="2"/>
  <c r="F38" i="2"/>
  <c r="F40" i="2"/>
  <c r="F44" i="2"/>
  <c r="F48" i="2"/>
  <c r="F52" i="2"/>
  <c r="F56" i="2"/>
  <c r="F58" i="2"/>
  <c r="F65" i="2"/>
  <c r="F72" i="2"/>
  <c r="F76" i="2"/>
  <c r="F78" i="2"/>
  <c r="F80" i="2"/>
  <c r="F82" i="2"/>
  <c r="F86" i="2"/>
  <c r="F88" i="2"/>
  <c r="F92" i="2"/>
  <c r="F100" i="2"/>
  <c r="F102" i="2"/>
  <c r="F110" i="2"/>
  <c r="F112" i="2" s="1"/>
  <c r="F117" i="2"/>
  <c r="F119" i="2"/>
  <c r="F121" i="2"/>
  <c r="F123" i="2"/>
  <c r="F127" i="2"/>
  <c r="F129" i="2"/>
  <c r="F136" i="2"/>
  <c r="F138" i="2"/>
  <c r="F142" i="2"/>
  <c r="F144" i="2"/>
  <c r="F150" i="2"/>
  <c r="F155" i="2"/>
  <c r="F157" i="2"/>
  <c r="B164" i="2"/>
  <c r="F11" i="4"/>
  <c r="F13" i="4" s="1"/>
  <c r="F17" i="4" s="1"/>
  <c r="B18" i="4"/>
  <c r="F104" i="2" l="1"/>
  <c r="F159" i="2"/>
  <c r="F131" i="2"/>
  <c r="F60" i="2"/>
  <c r="F146" i="2"/>
  <c r="F94" i="2"/>
  <c r="F18" i="4"/>
  <c r="F19" i="4" s="1"/>
  <c r="F163" i="2" l="1"/>
  <c r="F164" i="2" s="1"/>
  <c r="F165" i="2" s="1"/>
</calcChain>
</file>

<file path=xl/sharedStrings.xml><?xml version="1.0" encoding="utf-8"?>
<sst xmlns="http://schemas.openxmlformats.org/spreadsheetml/2006/main" count="374" uniqueCount="367">
  <si>
    <t>LIBELLE</t>
  </si>
  <si>
    <t>U</t>
  </si>
  <si>
    <t>Quantité</t>
  </si>
  <si>
    <t>P.U.</t>
  </si>
  <si>
    <t>Montant</t>
  </si>
  <si>
    <t>MENUISERIES EXTERIEURES ET INTERIEURES</t>
  </si>
  <si>
    <t>CH2</t>
  </si>
  <si>
    <t>2</t>
  </si>
  <si>
    <t>PAROIS</t>
  </si>
  <si>
    <t>CH3</t>
  </si>
  <si>
    <t>2.1</t>
  </si>
  <si>
    <t>EQUIPEMENT DES OUVERTURES EXTERIEURES</t>
  </si>
  <si>
    <t>CH4</t>
  </si>
  <si>
    <t>2.1.1</t>
  </si>
  <si>
    <t>Baies d'éclairages 1 vantail en PVC sans VR</t>
  </si>
  <si>
    <t>CH5</t>
  </si>
  <si>
    <t xml:space="preserve">2.1.1 1 </t>
  </si>
  <si>
    <t>Châssis à 1 vantail ouvrant à l’oscillo-battant, à recouvrement en profilés de PVC extrudé, teintés dans la masse sans volet roulant
Critères de base de la menuiserie suivant calcul BET fluide
Classement A.E.V de la menuiserie suivant région : A*2. E*4. V*A2
Certification ACOTHERM, CEKAL et classement phonique : suivant réglementation et produit proposé</t>
  </si>
  <si>
    <t>ART</t>
  </si>
  <si>
    <t>004-E692</t>
  </si>
  <si>
    <t xml:space="preserve">2.1.1 2 </t>
  </si>
  <si>
    <t>Dimensions : 0.60 x 0.60 ml ht de dimensions entre tableaux ( à vérifier avant exécution )
Vitrage double avec vitrage anti effraction (1 face) et sablé
Allège maçonnée</t>
  </si>
  <si>
    <t>U</t>
  </si>
  <si>
    <t>ART</t>
  </si>
  <si>
    <t>016-B164</t>
  </si>
  <si>
    <t>2.1.2</t>
  </si>
  <si>
    <t>Baies d'éclairages 1 vantail en PVC avec VR</t>
  </si>
  <si>
    <t>CH5</t>
  </si>
  <si>
    <t xml:space="preserve">2.1.2 1 </t>
  </si>
  <si>
    <t>Châssis à 1 vantail ouvrant oscillo-battant à recouvrement en profiles de PVC extrude, teintes dans la masse avec volet roulant intégré et manœuvre manuelle
Critères de base de la menuiserie suivant calcul BET fluide
Classement A.E.V de la menuiserie suivant région : A*2. E*4. V*A2
Certification ACOTHERM, CEKAL et classement phonique : suivant réglementation et produit proposé</t>
  </si>
  <si>
    <t>ART</t>
  </si>
  <si>
    <t>004-E693</t>
  </si>
  <si>
    <t xml:space="preserve">2.1.2 2 </t>
  </si>
  <si>
    <t>Dimensions : 0.60 x 0.60 ml ht de dimensions entre tableaux ( à vérifier avant exécution )
Allège maçonnée 
Vitrage double à isolation thermique renforcée
MANŒUVRE : Manuelle
PM : tablier en lame PVC</t>
  </si>
  <si>
    <t>U</t>
  </si>
  <si>
    <t>ART</t>
  </si>
  <si>
    <t>008-B069</t>
  </si>
  <si>
    <t xml:space="preserve">2.1.2 3 </t>
  </si>
  <si>
    <t>Dimensions : 1.00 x 1.00 ml ht de dimensions entre tableaux ( à vérifier avant exécution )
Allège maçonnée 
Vitrage double à isolation thermique renforcée
MANŒUVRE : Manuelle
PM : tablier en lame PVC</t>
  </si>
  <si>
    <t>U</t>
  </si>
  <si>
    <t>ART</t>
  </si>
  <si>
    <t>016-B166</t>
  </si>
  <si>
    <t>2.1.3</t>
  </si>
  <si>
    <t>Baies de passage 1 vantail en PVC</t>
  </si>
  <si>
    <t>CH5</t>
  </si>
  <si>
    <t xml:space="preserve">2.1.3 1 </t>
  </si>
  <si>
    <t>Porte-fenêtre à 1 vantail ouvrant à la française à recouvrement en profilés de PVC, teinté dans la masse avec volet roulant intégré à manœuvre manuelle
Critères de base de la menuiserie suivant calcul BET fluide
Classement A.E.V de la menuiserie suivant région : A*2. E*4. V*A2
Certification ACOTHERM, CEKAL et classement phonique : suivant réglementation et produit proposé</t>
  </si>
  <si>
    <t>ART</t>
  </si>
  <si>
    <t>004-E696</t>
  </si>
  <si>
    <t xml:space="preserve">2.1.3 2 </t>
  </si>
  <si>
    <t>Dimensions : 0.90 x 2.15 ml ht de dimensions entre tableaux ( à vérifier avant exécution )
Vitrage double à isolation thermique renforcée
MANŒUVRE : Manuelle
PM : tablier en lame PVC</t>
  </si>
  <si>
    <t>U</t>
  </si>
  <si>
    <t>ART</t>
  </si>
  <si>
    <t>016-B169</t>
  </si>
  <si>
    <t>2.1.4</t>
  </si>
  <si>
    <t>Baies de passage en aluminium</t>
  </si>
  <si>
    <t>CH5</t>
  </si>
  <si>
    <t xml:space="preserve">2.1.4 1 </t>
  </si>
  <si>
    <t>Baies de passages coulissantes à 2 vantaux coulissants en profilés d'aluminium extrudé, thermolaquée à rupture de pont thermique avec volet roulant intégré à manœuvre motorisée
Critères de base de la menuiserie suivant demande BET fluide:  
Classement A.E.V de la menuiserie suivant région : A*2. E*4. V*A2
Certification ACOTHERM, CEKAL et classement phonique : suivant réglementation et produit proposé</t>
  </si>
  <si>
    <t>ART</t>
  </si>
  <si>
    <t>004-C879</t>
  </si>
  <si>
    <t xml:space="preserve">2.1.4 2 </t>
  </si>
  <si>
    <t>Dimensions : 2.20 x 2.15 ml ht de dimensions entre tableaux ( à vérifier avant exécution )
Vitrage double à isolation thermique renforcée
MANŒUVRE : Motorisation
PM : tablier en lame Alu</t>
  </si>
  <si>
    <t>U</t>
  </si>
  <si>
    <t>ART</t>
  </si>
  <si>
    <t>004-C884</t>
  </si>
  <si>
    <t>2.1.5</t>
  </si>
  <si>
    <t>Autres baies de passage</t>
  </si>
  <si>
    <t>CH5</t>
  </si>
  <si>
    <t>2.1.5.1</t>
  </si>
  <si>
    <t>Bloc Porte d'entrée</t>
  </si>
  <si>
    <t>CH6</t>
  </si>
  <si>
    <t xml:space="preserve">2.1.5.1 1 </t>
  </si>
  <si>
    <t>Bloc-porte d'entrée isolant thermique à parement lisse finition laquée  
Critères de base de la menuiserie suivant calcul BET fluide (Cf RE 2020)
Bloc porte EI15 pour portes à l'étage sur coursives 
Classement A.E.V de la menuiserie suivant région : A*2 E*4 V*A2
Garantie 10 ans tôle pré-laquée</t>
  </si>
  <si>
    <t>ART</t>
  </si>
  <si>
    <t>007-A069</t>
  </si>
  <si>
    <t xml:space="preserve">2.1.5.1 2 </t>
  </si>
  <si>
    <t>Bloc Porte d'entrée ordinaire à 1 vantail ouvrant à la française
Dimensions : 0.95 x 2.15 ml ht de dimensions entre tableaux ( à vérifier avant exécution )</t>
  </si>
  <si>
    <t>U</t>
  </si>
  <si>
    <t>ART</t>
  </si>
  <si>
    <t>004-C880</t>
  </si>
  <si>
    <t xml:space="preserve">2.1.5.1 3 </t>
  </si>
  <si>
    <t>Bloc Porte d'entrée sur coursive EI15 à 1 vantail ouvrant à la française
Dimensions : 0.95 x 2.15 ml ht de dimensions entre tableaux ( à vérifier avant exécution )</t>
  </si>
  <si>
    <t>U</t>
  </si>
  <si>
    <t>ART</t>
  </si>
  <si>
    <t>004-C881</t>
  </si>
  <si>
    <t>2.1.5.2</t>
  </si>
  <si>
    <t>Porte basculante de garage</t>
  </si>
  <si>
    <t>CH6</t>
  </si>
  <si>
    <t xml:space="preserve">2.1.5.2 1 </t>
  </si>
  <si>
    <t>Porte basculante de garage non débordante, livrés galvanisés, finition peinte Gamme RAL
De 2.40 x 2.05 ml ht ( à vérifier avant fabrication )</t>
  </si>
  <si>
    <t>U</t>
  </si>
  <si>
    <t>ART</t>
  </si>
  <si>
    <t>010-A431</t>
  </si>
  <si>
    <t>2.1.5.3</t>
  </si>
  <si>
    <t>BP de service PVC</t>
  </si>
  <si>
    <t>CH6</t>
  </si>
  <si>
    <t xml:space="preserve">2.1.5.3 1 </t>
  </si>
  <si>
    <t>Bloc-porte de service en PVC sans oculus  
De 0.95 x 2.15 ht de dimensions nominales</t>
  </si>
  <si>
    <t>U</t>
  </si>
  <si>
    <t>ART</t>
  </si>
  <si>
    <t>007-A071</t>
  </si>
  <si>
    <t>2.1.5.4</t>
  </si>
  <si>
    <t>Bloc porte métallique</t>
  </si>
  <si>
    <t>CH6</t>
  </si>
  <si>
    <t xml:space="preserve">2.1.5.4 1 </t>
  </si>
  <si>
    <t>Bloc Porte métallique ordinaire à 1 vantail, en tôle d’acier galvanisé thermolaquée
De 0.60 x 2.05 ml ht ( à vérifier avant fabrication )</t>
  </si>
  <si>
    <t>U</t>
  </si>
  <si>
    <t>ART</t>
  </si>
  <si>
    <t>012-B275</t>
  </si>
  <si>
    <t>2.1.6</t>
  </si>
  <si>
    <t>Autres éléments</t>
  </si>
  <si>
    <t>CH5</t>
  </si>
  <si>
    <t xml:space="preserve">2.1.6 1 </t>
  </si>
  <si>
    <t>Pose des bouches d’entrée d’air hygroréglables acoustiques pour VMC</t>
  </si>
  <si>
    <t>U</t>
  </si>
  <si>
    <t>ART</t>
  </si>
  <si>
    <t>009-A402</t>
  </si>
  <si>
    <t xml:space="preserve">2.1.6 2 </t>
  </si>
  <si>
    <t>Bavettes d’appuis en tôle d’aluminium laqué.
Modèle approprié type fixation mécanique
La bavette devra respecter le débordement de 15 mm
Finition laqué – Couleur au choix suivant palette RAL</t>
  </si>
  <si>
    <t>ml</t>
  </si>
  <si>
    <t>ART</t>
  </si>
  <si>
    <t>009-A403</t>
  </si>
  <si>
    <t>Total EQUIPEMENT DES OUVERTURES EXTERIEURES</t>
  </si>
  <si>
    <t>STOT</t>
  </si>
  <si>
    <t>2.2</t>
  </si>
  <si>
    <t>EQUIPEMENTS DES OUVERTURES INTERIEURES</t>
  </si>
  <si>
    <t>CH4</t>
  </si>
  <si>
    <t>2.2.1</t>
  </si>
  <si>
    <t>Éléments supports</t>
  </si>
  <si>
    <t>CH5</t>
  </si>
  <si>
    <t xml:space="preserve">2.2.1 1 </t>
  </si>
  <si>
    <t>Poteaux d’extrémité de cloisons à recouvrement, en bois raboté à peindre
Section : 90 x 57 mm</t>
  </si>
  <si>
    <t>ml</t>
  </si>
  <si>
    <t>ART</t>
  </si>
  <si>
    <t>008-A049</t>
  </si>
  <si>
    <t>2.2.2</t>
  </si>
  <si>
    <t>Baies de passages</t>
  </si>
  <si>
    <t>CH5</t>
  </si>
  <si>
    <t>2.2.2.1</t>
  </si>
  <si>
    <t>Bloc portes ordinaires</t>
  </si>
  <si>
    <t>CH6</t>
  </si>
  <si>
    <t xml:space="preserve">2.2.2.1 1 </t>
  </si>
  <si>
    <t>U</t>
  </si>
  <si>
    <t>ART</t>
  </si>
  <si>
    <t>010-A406</t>
  </si>
  <si>
    <t>2.2.2.2</t>
  </si>
  <si>
    <t>Bloc portes à âme pleine de placard technique</t>
  </si>
  <si>
    <t>CH6</t>
  </si>
  <si>
    <t xml:space="preserve">2.2.2.2 1 </t>
  </si>
  <si>
    <t>ART</t>
  </si>
  <si>
    <t>016-B186</t>
  </si>
  <si>
    <t xml:space="preserve">2.2.2.2 2 </t>
  </si>
  <si>
    <t>De dimensions (0.43+0.43) x 2.04 ml ht suivant plan (à vérifier avant commande)</t>
  </si>
  <si>
    <t>U</t>
  </si>
  <si>
    <t>ART</t>
  </si>
  <si>
    <t>014-A499</t>
  </si>
  <si>
    <t xml:space="preserve">2.2.2.2 3 </t>
  </si>
  <si>
    <t>De dimensions (0.53+0.53) x 2.04 ml ht suivant plan (à vérifier avant commande)</t>
  </si>
  <si>
    <t>U</t>
  </si>
  <si>
    <t>ART</t>
  </si>
  <si>
    <t>016-B475</t>
  </si>
  <si>
    <t xml:space="preserve">2.2.2.2 4 </t>
  </si>
  <si>
    <t>De dimensions (0.63+0.63) x 2.04 ml ht suivant plan (à vérifier avant commande)</t>
  </si>
  <si>
    <t>U</t>
  </si>
  <si>
    <t>ART</t>
  </si>
  <si>
    <t>016-B226</t>
  </si>
  <si>
    <t>2.2.2.3</t>
  </si>
  <si>
    <t>Équipements les portes à 1 vantail - Quincailleries</t>
  </si>
  <si>
    <t>CH6</t>
  </si>
  <si>
    <t xml:space="preserve">2.2.2.3 1 </t>
  </si>
  <si>
    <t>Équipement n° 1 : Serrure bec de cane à condamnation (B.C.C.)</t>
  </si>
  <si>
    <t>U</t>
  </si>
  <si>
    <t>ART</t>
  </si>
  <si>
    <t>001-A385</t>
  </si>
  <si>
    <t xml:space="preserve">2.2.2.3 2 </t>
  </si>
  <si>
    <t>Équipement n° 2 : Pêne dormant demi-tour (P.D.D.T.)</t>
  </si>
  <si>
    <t>U</t>
  </si>
  <si>
    <t>ART</t>
  </si>
  <si>
    <t>009-E803</t>
  </si>
  <si>
    <t>2.2.2.4</t>
  </si>
  <si>
    <t>Équipements les portes à 2 vantaux - Quincailleries</t>
  </si>
  <si>
    <t>CH6</t>
  </si>
  <si>
    <t xml:space="preserve">2.2.2.4 1 </t>
  </si>
  <si>
    <t>Équipement n° A avec serrure bec de cane et verrous hauts et bas pour placards 2 vantaux</t>
  </si>
  <si>
    <t>U</t>
  </si>
  <si>
    <t>ART</t>
  </si>
  <si>
    <t>016-B474</t>
  </si>
  <si>
    <t>Total EQUIPEMENTS DES OUVERTURES INTERIEURES</t>
  </si>
  <si>
    <t>STOT</t>
  </si>
  <si>
    <t>3</t>
  </si>
  <si>
    <t>COMMUNICATIONS</t>
  </si>
  <si>
    <t>CH3</t>
  </si>
  <si>
    <t>3.1</t>
  </si>
  <si>
    <t>ESCALIERS</t>
  </si>
  <si>
    <t>CH4</t>
  </si>
  <si>
    <t>3.1.1</t>
  </si>
  <si>
    <t>Ossatures préfabriquées</t>
  </si>
  <si>
    <t>CH5</t>
  </si>
  <si>
    <t xml:space="preserve">3.1.1 1 </t>
  </si>
  <si>
    <t>Escalier deux quart tournant en bois exotique, livré avec finition lasure usine
Hauteur à monter : 2.84 ml environ (à vérifier suivant coupe architecte)
Emmarchement : Largeur variable : de 0.80 ml à 1.15 ml env – hauteur inférieure ou égale à 18 cm – Girons marche droite = 25 cm ( à vérifier avant exécution )</t>
  </si>
  <si>
    <t>U</t>
  </si>
  <si>
    <t>ART</t>
  </si>
  <si>
    <t>004-C842</t>
  </si>
  <si>
    <t xml:space="preserve">3.1.1 2 </t>
  </si>
  <si>
    <t>Main courante d’escalier en bois exotique livré avec finition lasure usine
Hauteur au-dessus des nez de marches : 0.90 ml</t>
  </si>
  <si>
    <t>ml</t>
  </si>
  <si>
    <t>ART</t>
  </si>
  <si>
    <t>009-E806</t>
  </si>
  <si>
    <t>Total ESCALIERS</t>
  </si>
  <si>
    <t>STOT</t>
  </si>
  <si>
    <t>4</t>
  </si>
  <si>
    <t>PARACHEVEMENTS</t>
  </si>
  <si>
    <t>CH3</t>
  </si>
  <si>
    <t>4.1</t>
  </si>
  <si>
    <t>HABILLAGES - OUVRAGES DIVERS</t>
  </si>
  <si>
    <t>CH4</t>
  </si>
  <si>
    <t>4.1.1</t>
  </si>
  <si>
    <t>Ouvrages de protections</t>
  </si>
  <si>
    <t>CH5</t>
  </si>
  <si>
    <t xml:space="preserve">4.1.1 1 </t>
  </si>
  <si>
    <t>Encoffrement démontable pour habillage des nourrices des canalisations de chauffage en panneaux de particules finition mélaminé
Hauteur et forme suivant plan de l'architecte
Coloris selon le choix de l'architecte suivant le nuancier stratifié du fabricant
Produit et marque à proposer</t>
  </si>
  <si>
    <t>U</t>
  </si>
  <si>
    <t>ART</t>
  </si>
  <si>
    <t>012-A010</t>
  </si>
  <si>
    <t>Total HABILLAGES - OUVRAGES DIVERS</t>
  </si>
  <si>
    <t>STOT</t>
  </si>
  <si>
    <t>4.2</t>
  </si>
  <si>
    <t>RANGEMENTS</t>
  </si>
  <si>
    <t>CH4</t>
  </si>
  <si>
    <t>4.2.1</t>
  </si>
  <si>
    <t>Placards pivotants</t>
  </si>
  <si>
    <t>CH5</t>
  </si>
  <si>
    <t xml:space="preserve">4.2.1 1 </t>
  </si>
  <si>
    <t>Façades de placards pivotantes</t>
  </si>
  <si>
    <t>ART</t>
  </si>
  <si>
    <t>004-F270</t>
  </si>
  <si>
    <t xml:space="preserve">4.2.1 2 </t>
  </si>
  <si>
    <t>De dimensions 0.70 x 2.10 ml ht hors tout suivant plan ( à vérifier avant exécution )</t>
  </si>
  <si>
    <t>U</t>
  </si>
  <si>
    <t>ART</t>
  </si>
  <si>
    <t>016-B852</t>
  </si>
  <si>
    <t xml:space="preserve">4.2.1 3 </t>
  </si>
  <si>
    <t>De dimensions 0.75 x 2.10 ml ht hors tout suivant plan ( à vérifier avant exécution )</t>
  </si>
  <si>
    <t>U</t>
  </si>
  <si>
    <t>ART</t>
  </si>
  <si>
    <t>016-B477</t>
  </si>
  <si>
    <t xml:space="preserve">4.2.1 4 </t>
  </si>
  <si>
    <t>Dimensions (0.55+0.55) x 2.40 ml ht hors tout suivant plan (à vérifier avant commande)</t>
  </si>
  <si>
    <t>U</t>
  </si>
  <si>
    <t>ART</t>
  </si>
  <si>
    <t>016-B480</t>
  </si>
  <si>
    <t>4.2.2</t>
  </si>
  <si>
    <t>Equipements intérieurs de placards en panneaux mélaminés</t>
  </si>
  <si>
    <t>CH5</t>
  </si>
  <si>
    <t xml:space="preserve">4.2.2 1 </t>
  </si>
  <si>
    <t>Équipements intérieurs de placards en panneaux mélaminés
Exécution suivant plan de détail de l’Architecte
Profondeur suivant de détail de l’architecte
Répartition des étagères et de la penderie suivant précisions apportée dans l'article</t>
  </si>
  <si>
    <t>ART</t>
  </si>
  <si>
    <t>016-B085</t>
  </si>
  <si>
    <t xml:space="preserve">4.2.2 2 </t>
  </si>
  <si>
    <t>Dimensions 0.95 x 2.60 ml ht</t>
  </si>
  <si>
    <t>U</t>
  </si>
  <si>
    <t>ART</t>
  </si>
  <si>
    <t>016-B101</t>
  </si>
  <si>
    <t>Total RANGEMENTS</t>
  </si>
  <si>
    <t>STOT</t>
  </si>
  <si>
    <t>4.3</t>
  </si>
  <si>
    <t>MOBILIER ET AMEUBLEMENT</t>
  </si>
  <si>
    <t>CH4</t>
  </si>
  <si>
    <t>4.3.1</t>
  </si>
  <si>
    <t>Mobilier d’usage collectif</t>
  </si>
  <si>
    <t>CH5</t>
  </si>
  <si>
    <t xml:space="preserve">4.3.1 1 </t>
  </si>
  <si>
    <t>Boîtes à lettres collectives extérieures, normalisées en acier, à simple face, à poser sur piétement
Ensemble de 4 boites aux lettres</t>
  </si>
  <si>
    <t>Ens</t>
  </si>
  <si>
    <t>ART</t>
  </si>
  <si>
    <t>016-B479</t>
  </si>
  <si>
    <t xml:space="preserve">4.3.1 2 </t>
  </si>
  <si>
    <t>Boîtes à lettres individuelles extérieures, normalisées en polyester armé de fibre de verre, à simple face, à poser sur piétement</t>
  </si>
  <si>
    <t>U</t>
  </si>
  <si>
    <t>ART</t>
  </si>
  <si>
    <t>012-B023</t>
  </si>
  <si>
    <t>4.3.2</t>
  </si>
  <si>
    <t>Numérotation</t>
  </si>
  <si>
    <t>CH5</t>
  </si>
  <si>
    <t xml:space="preserve">4.3.2 1 </t>
  </si>
  <si>
    <t>Fourniture et pose de la numérotation des bloc-portes d'entrée avec chiffres en ALU</t>
  </si>
  <si>
    <t>U</t>
  </si>
  <si>
    <t>ART</t>
  </si>
  <si>
    <t>003-A100</t>
  </si>
  <si>
    <t xml:space="preserve">4.3.2 2 </t>
  </si>
  <si>
    <t>Pose d’une plaque résidence fourni par le Maitre d’ouvrage</t>
  </si>
  <si>
    <t>U</t>
  </si>
  <si>
    <t>ART</t>
  </si>
  <si>
    <t>008-A305</t>
  </si>
  <si>
    <t>Total MOBILIER ET AMEUBLEMENT</t>
  </si>
  <si>
    <t>STOT</t>
  </si>
  <si>
    <t>5</t>
  </si>
  <si>
    <t>PROTECTIONS ANTI-CHUTE EXTERIEURES</t>
  </si>
  <si>
    <t>CH3</t>
  </si>
  <si>
    <t xml:space="preserve">5 1 </t>
  </si>
  <si>
    <t>Mains courante en acier galvanisé restant apparent
Pose et fixation avec accessoires suivant nécessité.</t>
  </si>
  <si>
    <t>ml</t>
  </si>
  <si>
    <t>ART</t>
  </si>
  <si>
    <t>008-A102</t>
  </si>
  <si>
    <t>6</t>
  </si>
  <si>
    <t>GESTION DES DECHETS</t>
  </si>
  <si>
    <t>CH3</t>
  </si>
  <si>
    <t>6.1</t>
  </si>
  <si>
    <t>Décret n° 2020-1817 du 29 décembre 2020 ( Loi Anti-gaspillage économie circulaire AGEC )</t>
  </si>
  <si>
    <t>CH4</t>
  </si>
  <si>
    <t xml:space="preserve">6.1 1 </t>
  </si>
  <si>
    <t>Estimation de la quantité totale de déchets qui seront générés par l’entreprise de travaux durant le chantier
Préciser le volume de déchets envisagés ( estimation ) .</t>
  </si>
  <si>
    <t>kg</t>
  </si>
  <si>
    <t>ART</t>
  </si>
  <si>
    <t>004-J345</t>
  </si>
  <si>
    <t xml:space="preserve">6.1 2 </t>
  </si>
  <si>
    <t>Une estimation des coûts associés aux modalités de gestion et d’enlèvement de ces déchets.</t>
  </si>
  <si>
    <t>FOR</t>
  </si>
  <si>
    <t>ART</t>
  </si>
  <si>
    <t>004-J346</t>
  </si>
  <si>
    <t>Total Décret n° 2020-1817 du 29 décembre 2020 ( Loi Anti-gaspillage économie circulaire AGEC )</t>
  </si>
  <si>
    <t>STOT</t>
  </si>
  <si>
    <t>Montant HT du Lot N°06 MENUISERIES EXTERIEURES ET INTERIEURES</t>
  </si>
  <si>
    <t>TOTHT</t>
  </si>
  <si>
    <t>TVA</t>
  </si>
  <si>
    <t>Montant TTC</t>
  </si>
  <si>
    <t>TOTTTC</t>
  </si>
  <si>
    <t>LIBELLE</t>
  </si>
  <si>
    <t>U</t>
  </si>
  <si>
    <t>Quantité</t>
  </si>
  <si>
    <t>P.U.</t>
  </si>
  <si>
    <t>Montant</t>
  </si>
  <si>
    <t>MENUISERIES EXTERIEURES ET INTERIEURES</t>
  </si>
  <si>
    <t>CH2</t>
  </si>
  <si>
    <t>8</t>
  </si>
  <si>
    <t>CH3</t>
  </si>
  <si>
    <t>8.1</t>
  </si>
  <si>
    <t>PAROIS</t>
  </si>
  <si>
    <t>CH4</t>
  </si>
  <si>
    <t>8.1.1</t>
  </si>
  <si>
    <t>EQUIPEMENT DES OUVERTURES EXTERIEURES</t>
  </si>
  <si>
    <t>CH5</t>
  </si>
  <si>
    <t>8.1.1.1</t>
  </si>
  <si>
    <t>Autres baies de passage</t>
  </si>
  <si>
    <t>CH6</t>
  </si>
  <si>
    <t>8.1.1.1.1</t>
  </si>
  <si>
    <t>Bloc porte métallique</t>
  </si>
  <si>
    <t>CH6</t>
  </si>
  <si>
    <t xml:space="preserve">8.1.1.1.1 1 </t>
  </si>
  <si>
    <t>Bloc Porte métallique ordinaire à 1 vantail, en tôle d’acier galvanisé thermolaquée
De 0.60 x 2.05 ml ht ( à vérifier avant fabrication )</t>
  </si>
  <si>
    <t>U</t>
  </si>
  <si>
    <t>ART</t>
  </si>
  <si>
    <t>016-B955</t>
  </si>
  <si>
    <t>Total PAROIS</t>
  </si>
  <si>
    <t>STOT</t>
  </si>
  <si>
    <t>Montant HT du Lot N°06 MENUISERIES EXTERIEURES ET INTERIEURES</t>
  </si>
  <si>
    <t>TOTHT</t>
  </si>
  <si>
    <t>TVA</t>
  </si>
  <si>
    <t>Montant TTC</t>
  </si>
  <si>
    <t>TOTTTC</t>
  </si>
  <si>
    <t>Fourniture des blocs portes de communication standard à âme pleine et parements lisse "Pré Peints" avec huisserie à recouvrement</t>
  </si>
  <si>
    <t>Fourniture des blocs Portes de communication standard à âme alvéolaire et parements lisse "Pré Peints" avec huisserie à recouvrement</t>
  </si>
  <si>
    <t>2.2.2.1 2</t>
  </si>
  <si>
    <t>De dimensions 0.83 x 2.04 ml ht suivant plan (à vérifier avant commande)</t>
  </si>
  <si>
    <t>=</t>
  </si>
  <si>
    <t>VI n°2 : Éclairage solaire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</si>
</sst>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
    <numFmt numFmtId="165" formatCode="#\ ##0;\-#.##0;"/>
    <numFmt numFmtId="166" formatCode="#,##0.000;\-#,##0.000;"/>
    <numFmt numFmtId="167" formatCode="#\ ##0;\-#;"/>
  </numFmts>
  <fonts count="22" x14ac:knownFonts="1">
    <font>
      <sz val="11"/>
      <color theme="1"/>
      <name val="Calibri"/>
      <family val="2"/>
      <scheme val="minor"/>
    </font>
    <font>
      <sz val="10"/>
      <color rgb="FF000000"/>
      <name val="Arial Narrow"/>
      <family val="1"/>
    </font>
    <font>
      <sz val="10"/>
      <color rgb="FF000000"/>
      <name val="Arial"/>
      <family val="1"/>
    </font>
    <font>
      <b/>
      <sz val="10"/>
      <color rgb="FF0000A3"/>
      <name val="Arial"/>
      <family val="1"/>
    </font>
    <font>
      <sz val="10"/>
      <color rgb="FF000000"/>
      <name val="Arial Rounded MT Bold"/>
      <family val="1"/>
    </font>
    <font>
      <b/>
      <sz val="10"/>
      <color rgb="FF000000"/>
      <name val="Arial"/>
      <family val="1"/>
    </font>
    <font>
      <b/>
      <sz val="10"/>
      <color rgb="FF0000CC"/>
      <name val="Arial"/>
      <family val="1"/>
    </font>
    <font>
      <i/>
      <sz val="10"/>
      <color rgb="FF000000"/>
      <name val="Arial"/>
      <family val="1"/>
    </font>
    <font>
      <sz val="9"/>
      <color rgb="FFFF0000"/>
      <name val="Arial Narrow"/>
      <family val="1"/>
    </font>
    <font>
      <sz val="9"/>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0"/>
      <color rgb="FF0000CC"/>
      <name val="Arial Narrow"/>
      <family val="1"/>
    </font>
    <font>
      <sz val="11"/>
      <color rgb="FFFFFFFF"/>
      <name val="Calibri"/>
      <family val="1"/>
    </font>
  </fonts>
  <fills count="3">
    <fill>
      <patternFill patternType="none"/>
    </fill>
    <fill>
      <patternFill patternType="gray125"/>
    </fill>
    <fill>
      <patternFill patternType="solid">
        <fgColor rgb="FFFFFFFF"/>
      </patternFill>
    </fill>
  </fills>
  <borders count="25">
    <border>
      <left/>
      <right/>
      <top/>
      <bottom/>
      <diagonal/>
    </border>
    <border>
      <left style="hair">
        <color rgb="FF000000"/>
      </left>
      <right style="thin">
        <color rgb="FF000000"/>
      </right>
      <top/>
      <bottom style="thin">
        <color rgb="FF000000"/>
      </bottom>
      <diagonal/>
    </border>
    <border>
      <left style="hair">
        <color rgb="FF000000"/>
      </left>
      <right style="hair">
        <color rgb="FF000000"/>
      </right>
      <top/>
      <bottom/>
      <diagonal/>
    </border>
    <border>
      <left style="hair">
        <color rgb="FF000000"/>
      </left>
      <right style="thin">
        <color rgb="FF000000"/>
      </right>
      <top style="thin">
        <color rgb="FF000000"/>
      </top>
      <bottom/>
      <diagonal/>
    </border>
    <border>
      <left/>
      <right style="hair">
        <color rgb="FF000000"/>
      </right>
      <top/>
      <bottom/>
      <diagonal/>
    </border>
    <border>
      <left style="thin">
        <color rgb="FF000000"/>
      </left>
      <right/>
      <top/>
      <bottom/>
      <diagonal/>
    </border>
    <border>
      <left/>
      <right style="hair">
        <color rgb="FF000000"/>
      </right>
      <top/>
      <bottom/>
      <diagonal/>
    </border>
    <border>
      <left style="thin">
        <color rgb="FF000000"/>
      </left>
      <right/>
      <top/>
      <bottom/>
      <diagonal/>
    </border>
    <border>
      <left style="hair">
        <color rgb="FF000000"/>
      </left>
      <right style="thin">
        <color rgb="FF000000"/>
      </right>
      <top style="thin">
        <color rgb="FF000000"/>
      </top>
      <bottom style="thin">
        <color rgb="FF000000"/>
      </bottom>
      <diagonal/>
    </border>
    <border>
      <left style="hair">
        <color rgb="FF000000"/>
      </left>
      <right style="thin">
        <color rgb="FF000000"/>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6" fillId="0" borderId="0" applyFill="0">
      <alignment horizontal="left" vertical="top" wrapText="1"/>
    </xf>
    <xf numFmtId="0" fontId="5"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6" fillId="0" borderId="0" applyFill="0">
      <alignment horizontal="left" vertical="top" wrapText="1" indent="3"/>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cellStyleXfs>
  <cellXfs count="59">
    <xf numFmtId="0" fontId="0" fillId="0" borderId="0" xfId="0"/>
    <xf numFmtId="0" fontId="0" fillId="0" borderId="15" xfId="0" applyBorder="1" applyAlignment="1">
      <alignment horizontal="left" vertical="top" wrapText="1"/>
    </xf>
    <xf numFmtId="0" fontId="0" fillId="0" borderId="13" xfId="0" applyBorder="1" applyAlignment="1">
      <alignment horizontal="center" vertical="top" wrapText="1"/>
    </xf>
    <xf numFmtId="0" fontId="18" fillId="0" borderId="14" xfId="0" applyFont="1" applyBorder="1" applyAlignment="1">
      <alignment horizontal="center" vertical="top" wrapText="1"/>
    </xf>
    <xf numFmtId="0" fontId="18" fillId="0" borderId="14" xfId="0" applyFont="1" applyBorder="1" applyAlignment="1">
      <alignment horizontal="righ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3" xfId="0" applyBorder="1" applyAlignment="1">
      <alignment horizontal="left" vertical="top" wrapText="1"/>
    </xf>
    <xf numFmtId="0" fontId="1" fillId="2" borderId="5" xfId="1" applyFill="1" applyBorder="1">
      <alignment horizontal="left" vertical="top" wrapText="1"/>
    </xf>
    <xf numFmtId="0" fontId="3" fillId="0" borderId="6" xfId="6" applyBorder="1">
      <alignment horizontal="left" vertical="top" wrapText="1"/>
    </xf>
    <xf numFmtId="0" fontId="0" fillId="0" borderId="2" xfId="0" applyBorder="1" applyAlignment="1">
      <alignment horizontal="left" vertical="top" wrapText="1"/>
    </xf>
    <xf numFmtId="0" fontId="0" fillId="0" borderId="9" xfId="0" applyBorder="1" applyAlignment="1">
      <alignment horizontal="left" vertical="top" wrapText="1"/>
    </xf>
    <xf numFmtId="49" fontId="0" fillId="0" borderId="0" xfId="0" applyNumberFormat="1" applyAlignment="1">
      <alignment horizontal="left" vertical="top" wrapText="1"/>
    </xf>
    <xf numFmtId="0" fontId="5" fillId="0" borderId="6" xfId="10" applyBorder="1">
      <alignment horizontal="left" vertical="top" wrapText="1"/>
    </xf>
    <xf numFmtId="0" fontId="5" fillId="0" borderId="6" xfId="14" applyBorder="1">
      <alignment horizontal="left" vertical="top" wrapText="1"/>
    </xf>
    <xf numFmtId="0" fontId="5" fillId="0" borderId="6" xfId="18" applyBorder="1">
      <alignment horizontal="left" vertical="top" wrapText="1"/>
    </xf>
    <xf numFmtId="0" fontId="1" fillId="0" borderId="5" xfId="1" applyBorder="1">
      <alignment horizontal="left" vertical="top" wrapText="1"/>
    </xf>
    <xf numFmtId="0" fontId="9" fillId="0" borderId="6" xfId="26" applyBorder="1">
      <alignment horizontal="left" vertical="top" wrapText="1"/>
    </xf>
    <xf numFmtId="0" fontId="0" fillId="0" borderId="2" xfId="0" applyBorder="1" applyAlignment="1" applyProtection="1">
      <alignment horizontal="center" vertical="top"/>
      <protection locked="0"/>
    </xf>
    <xf numFmtId="165" fontId="0" fillId="0" borderId="2" xfId="0" applyNumberFormat="1" applyBorder="1" applyAlignment="1" applyProtection="1">
      <alignment horizontal="right" vertical="top" wrapText="1"/>
      <protection locked="0"/>
    </xf>
    <xf numFmtId="164" fontId="0" fillId="0" borderId="2" xfId="0" applyNumberFormat="1" applyBorder="1" applyAlignment="1" applyProtection="1">
      <alignment horizontal="right" vertical="top" wrapText="1"/>
      <protection locked="0"/>
    </xf>
    <xf numFmtId="164" fontId="0" fillId="0" borderId="9" xfId="0" applyNumberFormat="1" applyBorder="1" applyAlignment="1" applyProtection="1">
      <alignment horizontal="right" vertical="top" wrapText="1"/>
      <protection locked="0"/>
    </xf>
    <xf numFmtId="0" fontId="5" fillId="0" borderId="6" xfId="22" applyBorder="1">
      <alignment horizontal="left" vertical="top" wrapText="1"/>
    </xf>
    <xf numFmtId="0" fontId="19" fillId="0" borderId="5" xfId="0" applyFont="1" applyBorder="1" applyAlignment="1">
      <alignment horizontal="left" vertical="top" wrapText="1"/>
    </xf>
    <xf numFmtId="0" fontId="0" fillId="0" borderId="4" xfId="0" applyBorder="1" applyAlignment="1">
      <alignment horizontal="left" vertical="top" wrapText="1"/>
    </xf>
    <xf numFmtId="0" fontId="0" fillId="0" borderId="1" xfId="0" applyBorder="1" applyAlignment="1">
      <alignment horizontal="left" vertical="top" wrapText="1"/>
    </xf>
    <xf numFmtId="0" fontId="20" fillId="0" borderId="5" xfId="17" applyFont="1" applyBorder="1">
      <alignment horizontal="left" vertical="top" wrapText="1" indent="3"/>
    </xf>
    <xf numFmtId="0" fontId="6" fillId="0" borderId="6" xfId="17" applyBorder="1">
      <alignment horizontal="left" vertical="top" wrapText="1" indent="3"/>
    </xf>
    <xf numFmtId="164" fontId="0" fillId="0" borderId="8" xfId="0" applyNumberFormat="1" applyBorder="1" applyAlignment="1">
      <alignment horizontal="right" vertical="top" wrapText="1"/>
    </xf>
    <xf numFmtId="0" fontId="0" fillId="0" borderId="7" xfId="0" applyBorder="1" applyAlignment="1">
      <alignment horizontal="left" vertical="top" wrapText="1"/>
    </xf>
    <xf numFmtId="166" fontId="0" fillId="0" borderId="2" xfId="0" applyNumberFormat="1" applyBorder="1" applyAlignment="1" applyProtection="1">
      <alignment horizontal="right" vertical="top" wrapText="1"/>
      <protection locked="0"/>
    </xf>
    <xf numFmtId="164" fontId="18" fillId="0" borderId="0" xfId="0" applyNumberFormat="1" applyFont="1" applyAlignment="1">
      <alignment horizontal="right" vertical="top" wrapText="1"/>
    </xf>
    <xf numFmtId="0" fontId="1" fillId="2" borderId="7" xfId="1" applyFill="1" applyBorder="1">
      <alignment horizontal="left" vertical="top" wrapText="1"/>
    </xf>
    <xf numFmtId="0" fontId="1" fillId="0" borderId="7" xfId="1" applyBorder="1">
      <alignment horizontal="left" vertical="top" wrapText="1"/>
    </xf>
    <xf numFmtId="0" fontId="19" fillId="0" borderId="7" xfId="0" applyFont="1" applyBorder="1" applyAlignment="1">
      <alignment horizontal="left" vertical="top" wrapText="1"/>
    </xf>
    <xf numFmtId="0" fontId="0" fillId="0" borderId="6" xfId="0"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xf numFmtId="0" fontId="18" fillId="0" borderId="0" xfId="0" applyFont="1" applyAlignment="1">
      <alignment horizontal="left" vertical="top"/>
    </xf>
    <xf numFmtId="0" fontId="0" fillId="0" borderId="0" xfId="0" applyAlignment="1">
      <alignment horizontal="center" vertical="center"/>
    </xf>
    <xf numFmtId="164" fontId="18" fillId="0" borderId="21" xfId="0" applyNumberFormat="1" applyFont="1" applyBorder="1" applyAlignment="1">
      <alignment horizontal="right" vertical="top" wrapText="1"/>
    </xf>
    <xf numFmtId="165" fontId="21" fillId="2" borderId="20" xfId="0" applyNumberFormat="1" applyFont="1" applyFill="1" applyBorder="1" applyAlignment="1">
      <alignment horizontal="left" vertical="top" wrapText="1"/>
    </xf>
    <xf numFmtId="0" fontId="18" fillId="0" borderId="0" xfId="0" applyFont="1" applyAlignment="1">
      <alignment horizontal="left" vertical="top" wrapText="1"/>
    </xf>
    <xf numFmtId="0" fontId="0" fillId="0" borderId="22" xfId="0" applyBorder="1"/>
    <xf numFmtId="0" fontId="0" fillId="0" borderId="23" xfId="0" applyBorder="1"/>
    <xf numFmtId="164" fontId="18" fillId="0" borderId="24" xfId="0" applyNumberFormat="1" applyFont="1" applyBorder="1" applyAlignment="1">
      <alignment horizontal="right" vertical="top" wrapText="1"/>
    </xf>
    <xf numFmtId="0" fontId="0" fillId="0" borderId="17" xfId="0" applyBorder="1" applyAlignment="1">
      <alignment horizontal="left" vertical="top"/>
    </xf>
    <xf numFmtId="0" fontId="0" fillId="0" borderId="18" xfId="0" applyBorder="1" applyAlignment="1">
      <alignment horizontal="left" vertical="top"/>
    </xf>
    <xf numFmtId="0" fontId="0" fillId="0" borderId="19" xfId="0" applyBorder="1" applyAlignment="1">
      <alignment horizontal="left" vertical="top"/>
    </xf>
    <xf numFmtId="164" fontId="18" fillId="0" borderId="21" xfId="0" applyNumberFormat="1" applyFont="1" applyBorder="1" applyAlignment="1">
      <alignment horizontal="right" vertical="top"/>
    </xf>
    <xf numFmtId="165" fontId="21" fillId="2" borderId="20" xfId="0" applyNumberFormat="1" applyFont="1" applyFill="1" applyBorder="1" applyAlignment="1">
      <alignment horizontal="left" vertical="top"/>
    </xf>
    <xf numFmtId="164" fontId="18" fillId="0" borderId="24" xfId="0" applyNumberFormat="1" applyFont="1" applyBorder="1" applyAlignment="1">
      <alignment horizontal="right" vertical="top"/>
    </xf>
    <xf numFmtId="167" fontId="0" fillId="0" borderId="2" xfId="0" applyNumberFormat="1" applyBorder="1" applyAlignment="1" applyProtection="1">
      <alignment horizontal="right" vertical="top" wrapText="1"/>
      <protection locked="0"/>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3" xfId="0" applyBorder="1" applyAlignment="1">
      <alignment horizontal="lef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bin"/></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81000</xdr:rowOff>
    </xdr:from>
    <xdr:to>
      <xdr:col>0</xdr:col>
      <xdr:colOff>6660000</xdr:colOff>
      <xdr:row>3</xdr:row>
      <xdr:rowOff>92700</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6200" y="81000"/>
          <a:ext cx="6674400" cy="5832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endParaRPr sz="1400">
            <a:solidFill>
              <a:srgbClr val="000000"/>
            </a:solidFill>
            <a:latin typeface="MS Shell Dlg"/>
          </a:endParaRPr>
        </a:p>
        <a:p>
          <a:pPr algn="ctr"/>
          <a:r>
            <a:rPr lang="fr-FR" sz="1400" b="0" i="0">
              <a:solidFill>
                <a:srgbClr val="000000"/>
              </a:solidFill>
              <a:latin typeface="MS Shell Dlg"/>
            </a:rPr>
            <a:t>Commune de La Chaize-Le-Vicomte</a:t>
          </a:r>
        </a:p>
        <a:p>
          <a:pPr algn="ctr"/>
          <a:endParaRPr sz="1400">
            <a:solidFill>
              <a:srgbClr val="000000"/>
            </a:solidFill>
            <a:latin typeface="MS Shell Dlg"/>
          </a:endParaRPr>
        </a:p>
        <a:p>
          <a:pPr algn="ctr"/>
          <a:endParaRPr sz="1400">
            <a:solidFill>
              <a:srgbClr val="000000"/>
            </a:solidFill>
            <a:latin typeface="MS Shell Dlg"/>
          </a:endParaRPr>
        </a:p>
      </xdr:txBody>
    </xdr:sp>
    <xdr:clientData/>
  </xdr:twoCellAnchor>
  <xdr:twoCellAnchor editAs="absolute">
    <xdr:from>
      <xdr:col>0</xdr:col>
      <xdr:colOff>0</xdr:colOff>
      <xdr:row>2</xdr:row>
      <xdr:rowOff>169800</xdr:rowOff>
    </xdr:from>
    <xdr:to>
      <xdr:col>0</xdr:col>
      <xdr:colOff>6660000</xdr:colOff>
      <xdr:row>7</xdr:row>
      <xdr:rowOff>108300</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16200" y="550800"/>
          <a:ext cx="6674400" cy="891000"/>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ctr"/>
          <a:r>
            <a:rPr lang="fr-FR" sz="1400" b="1" i="0">
              <a:solidFill>
                <a:srgbClr val="000000"/>
              </a:solidFill>
              <a:latin typeface="Arial"/>
            </a:rPr>
            <a:t>Maitre d'Ouvrage </a:t>
          </a:r>
        </a:p>
        <a:p>
          <a:pPr algn="ctr"/>
          <a:r>
            <a:rPr lang="fr-FR" sz="1200" b="1" i="0">
              <a:solidFill>
                <a:srgbClr val="000000"/>
              </a:solidFill>
              <a:latin typeface="Arial"/>
            </a:rPr>
            <a:t>VENDEE HABITAT</a:t>
          </a:r>
        </a:p>
        <a:p>
          <a:pPr algn="ctr"/>
          <a:r>
            <a:rPr lang="fr-FR" sz="1200" b="0" i="0">
              <a:solidFill>
                <a:srgbClr val="000000"/>
              </a:solidFill>
              <a:latin typeface="Arial"/>
            </a:rPr>
            <a:t>28, rue Benjamin Franklin</a:t>
          </a:r>
        </a:p>
        <a:p>
          <a:pPr algn="ctr"/>
          <a:r>
            <a:rPr lang="fr-FR" sz="1200" b="0" i="0">
              <a:solidFill>
                <a:srgbClr val="000000"/>
              </a:solidFill>
              <a:latin typeface="Arial"/>
            </a:rPr>
            <a:t>85002 LA ROCHE SUR YON CEDEX</a:t>
          </a:r>
        </a:p>
        <a:p>
          <a:pPr algn="ctr"/>
          <a:endParaRPr sz="1200">
            <a:solidFill>
              <a:srgbClr val="000000"/>
            </a:solidFill>
            <a:latin typeface="Arial"/>
          </a:endParaRPr>
        </a:p>
        <a:p>
          <a:pPr algn="ctr"/>
          <a:endParaRPr sz="1200">
            <a:solidFill>
              <a:srgbClr val="000000"/>
            </a:solidFill>
            <a:latin typeface="MS Shell Dlg"/>
          </a:endParaRPr>
        </a:p>
      </xdr:txBody>
    </xdr:sp>
    <xdr:clientData/>
  </xdr:twoCellAnchor>
  <xdr:twoCellAnchor editAs="absolute">
    <xdr:from>
      <xdr:col>0</xdr:col>
      <xdr:colOff>108000</xdr:colOff>
      <xdr:row>24</xdr:row>
      <xdr:rowOff>61200</xdr:rowOff>
    </xdr:from>
    <xdr:to>
      <xdr:col>0</xdr:col>
      <xdr:colOff>6588000</xdr:colOff>
      <xdr:row>31</xdr:row>
      <xdr:rowOff>153300</xdr:rowOff>
    </xdr:to>
    <xdr:sp macro="" textlink="">
      <xdr:nvSpPr>
        <xdr:cNvPr id="5" name="Forme3">
          <a:extLst>
            <a:ext uri="{FF2B5EF4-FFF2-40B4-BE49-F238E27FC236}">
              <a16:creationId xmlns:a16="http://schemas.microsoft.com/office/drawing/2014/main" id="{00000000-0008-0000-0000-000005000000}"/>
            </a:ext>
          </a:extLst>
        </xdr:cNvPr>
        <xdr:cNvSpPr/>
      </xdr:nvSpPr>
      <xdr:spPr>
        <a:xfrm>
          <a:off x="113400" y="4633200"/>
          <a:ext cx="6480000" cy="14256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0" rIns="64800" bIns="0" rtlCol="0" anchor="ctr"/>
        <a:lstStyle/>
        <a:p>
          <a:pPr algn="ctr"/>
          <a:endParaRPr sz="1200" b="1">
            <a:solidFill>
              <a:srgbClr val="FF0000"/>
            </a:solidFill>
            <a:latin typeface=""/>
          </a:endParaRPr>
        </a:p>
        <a:p>
          <a:pPr algn="ctr"/>
          <a:r>
            <a:rPr lang="fr-FR" sz="1800" b="1" i="0">
              <a:solidFill>
                <a:srgbClr val="FF0000"/>
              </a:solidFill>
              <a:latin typeface="Arial"/>
            </a:rPr>
            <a:t>DECOMPOSITION DU PRIX GLOBAL ET FORFAITAIRE</a:t>
          </a:r>
        </a:p>
        <a:p>
          <a:pPr algn="ctr"/>
          <a:r>
            <a:rPr lang="fr-FR" sz="1800" b="1" i="0">
              <a:solidFill>
                <a:srgbClr val="FF0000"/>
              </a:solidFill>
              <a:latin typeface="Arial"/>
            </a:rPr>
            <a:t>DU LOT N°06</a:t>
          </a:r>
        </a:p>
        <a:p>
          <a:pPr algn="ctr"/>
          <a:r>
            <a:rPr lang="fr-FR" sz="1800" b="1" i="0">
              <a:solidFill>
                <a:srgbClr val="FF0000"/>
              </a:solidFill>
              <a:latin typeface="Arial"/>
            </a:rPr>
            <a:t>MENUISERIES EXTERIEURES ET INTERIEURES</a:t>
          </a:r>
        </a:p>
        <a:p>
          <a:pPr algn="ctr"/>
          <a:endParaRPr sz="1800" b="1">
            <a:solidFill>
              <a:srgbClr val="FF0000"/>
            </a:solidFill>
            <a:latin typeface="Arial"/>
          </a:endParaRPr>
        </a:p>
        <a:p>
          <a:pPr algn="ctr"/>
          <a:endParaRPr sz="1800">
            <a:solidFill>
              <a:srgbClr val="000000"/>
            </a:solidFill>
            <a:latin typeface="MS Shell Dlg"/>
          </a:endParaRPr>
        </a:p>
      </xdr:txBody>
    </xdr:sp>
    <xdr:clientData/>
  </xdr:twoCellAnchor>
  <xdr:twoCellAnchor editAs="absolute">
    <xdr:from>
      <xdr:col>0</xdr:col>
      <xdr:colOff>1116000</xdr:colOff>
      <xdr:row>33</xdr:row>
      <xdr:rowOff>177300</xdr:rowOff>
    </xdr:from>
    <xdr:to>
      <xdr:col>0</xdr:col>
      <xdr:colOff>3852000</xdr:colOff>
      <xdr:row>39</xdr:row>
      <xdr:rowOff>87300</xdr:rowOff>
    </xdr:to>
    <xdr:sp macro="" textlink="">
      <xdr:nvSpPr>
        <xdr:cNvPr id="6" name="Forme4">
          <a:extLst>
            <a:ext uri="{FF2B5EF4-FFF2-40B4-BE49-F238E27FC236}">
              <a16:creationId xmlns:a16="http://schemas.microsoft.com/office/drawing/2014/main" id="{00000000-0008-0000-0000-000006000000}"/>
            </a:ext>
          </a:extLst>
        </xdr:cNvPr>
        <xdr:cNvSpPr/>
      </xdr:nvSpPr>
      <xdr:spPr>
        <a:xfrm>
          <a:off x="1134000" y="6463800"/>
          <a:ext cx="2721600" cy="10530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SERIEYS &amp; BARBOTIN</a:t>
          </a:r>
        </a:p>
        <a:p>
          <a:pPr algn="l"/>
          <a:r>
            <a:rPr lang="fr-FR" sz="900" b="1" i="0">
              <a:solidFill>
                <a:srgbClr val="000000"/>
              </a:solidFill>
              <a:latin typeface="MS Shell Dlg"/>
            </a:rPr>
            <a:t>Architecte DPLG</a:t>
          </a:r>
        </a:p>
        <a:p>
          <a:pPr algn="l"/>
          <a:r>
            <a:rPr lang="fr-FR" sz="900" b="0" i="0">
              <a:solidFill>
                <a:srgbClr val="000000"/>
              </a:solidFill>
              <a:latin typeface="MS Shell Dlg"/>
            </a:rPr>
            <a:t>5 BIS AVENUE GAMBETTA</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05 13 43</a:t>
          </a:r>
        </a:p>
        <a:p>
          <a:pPr algn="l"/>
          <a:r>
            <a:rPr lang="fr-FR" sz="900" b="0" i="0">
              <a:solidFill>
                <a:srgbClr val="000000"/>
              </a:solidFill>
              <a:latin typeface="MS Shell Dlg"/>
            </a:rPr>
            <a:t>Email : agence@sbarchitectes.com</a:t>
          </a:r>
        </a:p>
      </xdr:txBody>
    </xdr:sp>
    <xdr:clientData/>
  </xdr:twoCellAnchor>
  <xdr:twoCellAnchor editAs="absolute">
    <xdr:from>
      <xdr:col>0</xdr:col>
      <xdr:colOff>0</xdr:colOff>
      <xdr:row>7</xdr:row>
      <xdr:rowOff>43500</xdr:rowOff>
    </xdr:from>
    <xdr:to>
      <xdr:col>0</xdr:col>
      <xdr:colOff>6660000</xdr:colOff>
      <xdr:row>14</xdr:row>
      <xdr:rowOff>38400</xdr:rowOff>
    </xdr:to>
    <xdr:sp macro="" textlink="">
      <xdr:nvSpPr>
        <xdr:cNvPr id="7" name="Forme5">
          <a:extLst>
            <a:ext uri="{FF2B5EF4-FFF2-40B4-BE49-F238E27FC236}">
              <a16:creationId xmlns:a16="http://schemas.microsoft.com/office/drawing/2014/main" id="{00000000-0008-0000-0000-000007000000}"/>
            </a:ext>
          </a:extLst>
        </xdr:cNvPr>
        <xdr:cNvSpPr/>
      </xdr:nvSpPr>
      <xdr:spPr>
        <a:xfrm>
          <a:off x="16200" y="1377000"/>
          <a:ext cx="6674400" cy="1328400"/>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ctr"/>
        <a:lstStyle/>
        <a:p>
          <a:pPr algn="ctr"/>
          <a:r>
            <a:rPr lang="fr-FR" sz="1800" b="1" i="0">
              <a:solidFill>
                <a:srgbClr val="FF0000"/>
              </a:solidFill>
              <a:latin typeface="Arial"/>
            </a:rPr>
            <a:t>CONSTRUCTION DE 5 LOGTS - LA CHAIZE LE VICOMTE</a:t>
          </a:r>
        </a:p>
        <a:p>
          <a:pPr algn="ctr"/>
          <a:r>
            <a:rPr lang="fr-FR" sz="1800" b="1" i="0">
              <a:solidFill>
                <a:srgbClr val="FF0000"/>
              </a:solidFill>
              <a:latin typeface="Arial"/>
            </a:rPr>
            <a:t>ZAC du Redoux</a:t>
          </a:r>
        </a:p>
        <a:p>
          <a:pPr algn="ctr"/>
          <a:r>
            <a:rPr lang="fr-FR" sz="1800" b="1" i="0">
              <a:solidFill>
                <a:srgbClr val="FF0000"/>
              </a:solidFill>
              <a:latin typeface="Arial"/>
            </a:rPr>
            <a:t>85310 La Chaize-Le-Vicomte</a:t>
          </a:r>
        </a:p>
        <a:p>
          <a:pPr algn="ctr"/>
          <a:endParaRPr sz="1800" b="1">
            <a:solidFill>
              <a:srgbClr val="FF0000"/>
            </a:solidFill>
            <a:latin typeface="Arial"/>
          </a:endParaRPr>
        </a:p>
        <a:p>
          <a:pPr algn="ctr"/>
          <a:endParaRPr sz="800">
            <a:solidFill>
              <a:srgbClr val="000000"/>
            </a:solidFill>
            <a:latin typeface="MS Shell Dlg"/>
          </a:endParaRPr>
        </a:p>
      </xdr:txBody>
    </xdr:sp>
    <xdr:clientData/>
  </xdr:twoCellAnchor>
  <xdr:twoCellAnchor editAs="absolute">
    <xdr:from>
      <xdr:col>0</xdr:col>
      <xdr:colOff>3816000</xdr:colOff>
      <xdr:row>33</xdr:row>
      <xdr:rowOff>161100</xdr:rowOff>
    </xdr:from>
    <xdr:to>
      <xdr:col>0</xdr:col>
      <xdr:colOff>6516000</xdr:colOff>
      <xdr:row>39</xdr:row>
      <xdr:rowOff>119700</xdr:rowOff>
    </xdr:to>
    <xdr:sp macro="" textlink="">
      <xdr:nvSpPr>
        <xdr:cNvPr id="8" name="Forme6">
          <a:extLst>
            <a:ext uri="{FF2B5EF4-FFF2-40B4-BE49-F238E27FC236}">
              <a16:creationId xmlns:a16="http://schemas.microsoft.com/office/drawing/2014/main" id="{00000000-0008-0000-0000-000008000000}"/>
            </a:ext>
          </a:extLst>
        </xdr:cNvPr>
        <xdr:cNvSpPr/>
      </xdr:nvSpPr>
      <xdr:spPr>
        <a:xfrm>
          <a:off x="3823200" y="6447600"/>
          <a:ext cx="2721600" cy="11016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Cabinet BARRE SARL</a:t>
          </a:r>
        </a:p>
        <a:p>
          <a:pPr algn="l"/>
          <a:r>
            <a:rPr lang="fr-FR" sz="900" b="1" i="0">
              <a:solidFill>
                <a:srgbClr val="000000"/>
              </a:solidFill>
              <a:latin typeface="MS Shell Dlg"/>
            </a:rPr>
            <a:t>Économiste de la Construction</a:t>
          </a:r>
        </a:p>
        <a:p>
          <a:pPr algn="l"/>
          <a:r>
            <a:rPr lang="fr-FR" sz="900" b="0" i="0">
              <a:solidFill>
                <a:srgbClr val="000000"/>
              </a:solidFill>
              <a:latin typeface="MS Shell Dlg"/>
            </a:rPr>
            <a:t>72, Impasse Jean Mouillade </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37 71 24</a:t>
          </a:r>
        </a:p>
        <a:p>
          <a:pPr algn="l"/>
          <a:r>
            <a:rPr lang="fr-FR" sz="900" b="0" i="0">
              <a:solidFill>
                <a:srgbClr val="000000"/>
              </a:solidFill>
              <a:latin typeface="MS Shell Dlg"/>
            </a:rPr>
            <a:t>Email : barre@barre-economiste.fr</a:t>
          </a:r>
        </a:p>
      </xdr:txBody>
    </xdr:sp>
    <xdr:clientData/>
  </xdr:twoCellAnchor>
  <xdr:twoCellAnchor editAs="absolute">
    <xdr:from>
      <xdr:col>0</xdr:col>
      <xdr:colOff>1116000</xdr:colOff>
      <xdr:row>39</xdr:row>
      <xdr:rowOff>38700</xdr:rowOff>
    </xdr:from>
    <xdr:to>
      <xdr:col>0</xdr:col>
      <xdr:colOff>3816000</xdr:colOff>
      <xdr:row>44</xdr:row>
      <xdr:rowOff>155400</xdr:rowOff>
    </xdr:to>
    <xdr:sp macro="" textlink="">
      <xdr:nvSpPr>
        <xdr:cNvPr id="9" name="Forme7">
          <a:extLst>
            <a:ext uri="{FF2B5EF4-FFF2-40B4-BE49-F238E27FC236}">
              <a16:creationId xmlns:a16="http://schemas.microsoft.com/office/drawing/2014/main" id="{00000000-0008-0000-0000-000009000000}"/>
            </a:ext>
          </a:extLst>
        </xdr:cNvPr>
        <xdr:cNvSpPr/>
      </xdr:nvSpPr>
      <xdr:spPr>
        <a:xfrm>
          <a:off x="1117800" y="7468200"/>
          <a:ext cx="2721600" cy="10692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AREST</a:t>
          </a:r>
        </a:p>
        <a:p>
          <a:pPr algn="l"/>
          <a:r>
            <a:rPr lang="fr-FR" sz="900" b="1" i="0">
              <a:solidFill>
                <a:srgbClr val="000000"/>
              </a:solidFill>
              <a:latin typeface="MS Shell Dlg"/>
            </a:rPr>
            <a:t>BET Structures</a:t>
          </a:r>
        </a:p>
        <a:p>
          <a:pPr algn="l"/>
          <a:r>
            <a:rPr lang="fr-FR" sz="900" b="0" i="0">
              <a:solidFill>
                <a:srgbClr val="000000"/>
              </a:solidFill>
              <a:latin typeface="MS Shell Dlg"/>
            </a:rPr>
            <a:t>14 Bd Faidherbe BP 30308</a:t>
          </a:r>
        </a:p>
        <a:p>
          <a:pPr algn="l"/>
          <a:r>
            <a:rPr lang="fr-FR" sz="900" b="0" i="0">
              <a:solidFill>
                <a:srgbClr val="000000"/>
              </a:solidFill>
              <a:latin typeface="MS Shell Dlg"/>
            </a:rPr>
            <a:t>49303  CHOLET CEDEX</a:t>
          </a:r>
        </a:p>
        <a:p>
          <a:pPr algn="l"/>
          <a:r>
            <a:rPr lang="fr-FR" sz="900" b="0" i="0">
              <a:solidFill>
                <a:srgbClr val="000000"/>
              </a:solidFill>
              <a:latin typeface="MS Shell Dlg"/>
            </a:rPr>
            <a:t>Tel : 02 41 62 38 91</a:t>
          </a:r>
        </a:p>
        <a:p>
          <a:pPr algn="l"/>
          <a:r>
            <a:rPr lang="fr-FR" sz="900" b="0" i="0">
              <a:solidFill>
                <a:srgbClr val="000000"/>
              </a:solidFill>
              <a:latin typeface="MS Shell Dlg"/>
            </a:rPr>
            <a:t>Email : infos@arestcholet.fr</a:t>
          </a:r>
        </a:p>
      </xdr:txBody>
    </xdr:sp>
    <xdr:clientData/>
  </xdr:twoCellAnchor>
  <xdr:twoCellAnchor editAs="absolute">
    <xdr:from>
      <xdr:col>0</xdr:col>
      <xdr:colOff>3816000</xdr:colOff>
      <xdr:row>39</xdr:row>
      <xdr:rowOff>38700</xdr:rowOff>
    </xdr:from>
    <xdr:to>
      <xdr:col>0</xdr:col>
      <xdr:colOff>6516000</xdr:colOff>
      <xdr:row>43</xdr:row>
      <xdr:rowOff>133350</xdr:rowOff>
    </xdr:to>
    <xdr:sp macro="" textlink="">
      <xdr:nvSpPr>
        <xdr:cNvPr id="10" name="Forme8">
          <a:extLst>
            <a:ext uri="{FF2B5EF4-FFF2-40B4-BE49-F238E27FC236}">
              <a16:creationId xmlns:a16="http://schemas.microsoft.com/office/drawing/2014/main" id="{00000000-0008-0000-0000-00000A000000}"/>
            </a:ext>
          </a:extLst>
        </xdr:cNvPr>
        <xdr:cNvSpPr/>
      </xdr:nvSpPr>
      <xdr:spPr>
        <a:xfrm>
          <a:off x="3816000" y="7468200"/>
          <a:ext cx="2700000" cy="85665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FIB</a:t>
          </a:r>
        </a:p>
        <a:p>
          <a:pPr algn="l"/>
          <a:r>
            <a:rPr lang="fr-FR" sz="900" b="1" i="0">
              <a:solidFill>
                <a:srgbClr val="000000"/>
              </a:solidFill>
              <a:latin typeface="MS Shell Dlg"/>
            </a:rPr>
            <a:t>BET Fluides</a:t>
          </a:r>
        </a:p>
        <a:p>
          <a:pPr algn="l"/>
          <a:r>
            <a:rPr lang="fr-FR" sz="900" b="0" i="0">
              <a:solidFill>
                <a:srgbClr val="000000"/>
              </a:solidFill>
              <a:latin typeface="MS Shell Dlg"/>
            </a:rPr>
            <a:t>66, Impasse Jean Mouillade </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05 10 10</a:t>
          </a:r>
        </a:p>
        <a:p>
          <a:pPr algn="l"/>
          <a:r>
            <a:rPr lang="fr-FR" sz="900" b="0" i="0">
              <a:solidFill>
                <a:srgbClr val="000000"/>
              </a:solidFill>
              <a:latin typeface="MS Shell Dlg"/>
            </a:rPr>
            <a:t>Email : fib@fib-dcb.com</a:t>
          </a:r>
        </a:p>
      </xdr:txBody>
    </xdr:sp>
    <xdr:clientData/>
  </xdr:twoCellAnchor>
  <xdr:twoCellAnchor editAs="absolute">
    <xdr:from>
      <xdr:col>0</xdr:col>
      <xdr:colOff>0</xdr:colOff>
      <xdr:row>31</xdr:row>
      <xdr:rowOff>169500</xdr:rowOff>
    </xdr:from>
    <xdr:to>
      <xdr:col>0</xdr:col>
      <xdr:colOff>6660000</xdr:colOff>
      <xdr:row>33</xdr:row>
      <xdr:rowOff>47700</xdr:rowOff>
    </xdr:to>
    <xdr:sp macro="" textlink="">
      <xdr:nvSpPr>
        <xdr:cNvPr id="13" name="Forme11">
          <a:extLst>
            <a:ext uri="{FF2B5EF4-FFF2-40B4-BE49-F238E27FC236}">
              <a16:creationId xmlns:a16="http://schemas.microsoft.com/office/drawing/2014/main" id="{00000000-0008-0000-0000-00000D000000}"/>
            </a:ext>
          </a:extLst>
        </xdr:cNvPr>
        <xdr:cNvSpPr/>
      </xdr:nvSpPr>
      <xdr:spPr>
        <a:xfrm>
          <a:off x="16200" y="6075000"/>
          <a:ext cx="6674400" cy="2592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400" b="1" i="0">
              <a:solidFill>
                <a:srgbClr val="000000"/>
              </a:solidFill>
              <a:latin typeface="MS Shell Dlg"/>
            </a:rPr>
            <a:t>juillet 2024</a:t>
          </a:r>
        </a:p>
      </xdr:txBody>
    </xdr:sp>
    <xdr:clientData/>
  </xdr:twoCellAnchor>
  <xdr:twoCellAnchor editAs="absolute">
    <xdr:from>
      <xdr:col>0</xdr:col>
      <xdr:colOff>1404000</xdr:colOff>
      <xdr:row>14</xdr:row>
      <xdr:rowOff>103200</xdr:rowOff>
    </xdr:from>
    <xdr:to>
      <xdr:col>0</xdr:col>
      <xdr:colOff>5256000</xdr:colOff>
      <xdr:row>25</xdr:row>
      <xdr:rowOff>16500</xdr:rowOff>
    </xdr:to>
    <xdr:pic>
      <xdr:nvPicPr>
        <xdr:cNvPr id="14" name="Forme12">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5600" y="2770200"/>
          <a:ext cx="107" cy="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108000</xdr:colOff>
      <xdr:row>0</xdr:row>
      <xdr:rowOff>32087</xdr:rowOff>
    </xdr:from>
    <xdr:to>
      <xdr:col>5</xdr:col>
      <xdr:colOff>771525</xdr:colOff>
      <xdr:row>0</xdr:row>
      <xdr:rowOff>914478</xdr:rowOff>
    </xdr:to>
    <xdr:sp macro="" textlink="">
      <xdr:nvSpPr>
        <xdr:cNvPr id="3" name="Forme1">
          <a:extLst>
            <a:ext uri="{FF2B5EF4-FFF2-40B4-BE49-F238E27FC236}">
              <a16:creationId xmlns:a16="http://schemas.microsoft.com/office/drawing/2014/main" id="{00000000-0008-0000-0100-000003000000}"/>
            </a:ext>
          </a:extLst>
        </xdr:cNvPr>
        <xdr:cNvSpPr/>
      </xdr:nvSpPr>
      <xdr:spPr>
        <a:xfrm>
          <a:off x="108000" y="32087"/>
          <a:ext cx="6168975" cy="882391"/>
        </a:xfrm>
        <a:prstGeom prst="rect">
          <a:avLst/>
        </a:prstGeom>
        <a:noFill/>
        <a:ln w="952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64174" rIns="64174" bIns="64174" rtlCol="0" anchor="t"/>
        <a:lstStyle/>
        <a:p>
          <a:pPr algn="ctr"/>
          <a:r>
            <a:rPr lang="fr-FR" sz="900" b="1" i="0">
              <a:solidFill>
                <a:srgbClr val="000000"/>
              </a:solidFill>
              <a:latin typeface="MS Shell Dlg"/>
            </a:rPr>
            <a:t>COMMUNE DE La Chaize-Le-Vicomte</a:t>
          </a:r>
        </a:p>
        <a:p>
          <a:pPr algn="ctr"/>
          <a:r>
            <a:rPr lang="fr-FR" sz="900" b="1" i="0">
              <a:solidFill>
                <a:srgbClr val="000000"/>
              </a:solidFill>
              <a:latin typeface="MS Shell Dlg"/>
            </a:rPr>
            <a:t>CONSTRUCTION DE 5 LOGTS - LA CHAIZE LE VICOMTE </a:t>
          </a:r>
        </a:p>
        <a:p>
          <a:pPr algn="ctr"/>
          <a:r>
            <a:rPr lang="fr-FR" sz="900" b="0" i="0">
              <a:solidFill>
                <a:srgbClr val="000000"/>
              </a:solidFill>
              <a:latin typeface="MS Shell Dlg"/>
            </a:rPr>
            <a:t>85310  La Chaize-Le-Vicomte</a:t>
          </a:r>
        </a:p>
        <a:p>
          <a:pPr algn="ctr"/>
          <a:endParaRPr sz="1600" b="1">
            <a:solidFill>
              <a:srgbClr val="000000"/>
            </a:solidFill>
            <a:latin typeface="Arial Narrow"/>
          </a:endParaRPr>
        </a:p>
        <a:p>
          <a:pPr algn="ctr"/>
          <a:endParaRPr sz="1000">
            <a:solidFill>
              <a:srgbClr val="000000"/>
            </a:solidFill>
            <a:latin typeface="Arial"/>
          </a:endParaRPr>
        </a:p>
      </xdr:txBody>
    </xdr:sp>
    <xdr:clientData/>
  </xdr:twoCellAnchor>
  <xdr:twoCellAnchor editAs="absolute">
    <xdr:from>
      <xdr:col>0</xdr:col>
      <xdr:colOff>144000</xdr:colOff>
      <xdr:row>0</xdr:row>
      <xdr:rowOff>497348</xdr:rowOff>
    </xdr:from>
    <xdr:to>
      <xdr:col>5</xdr:col>
      <xdr:colOff>252000</xdr:colOff>
      <xdr:row>0</xdr:row>
      <xdr:rowOff>721957</xdr:rowOff>
    </xdr:to>
    <xdr:sp macro="" textlink="">
      <xdr:nvSpPr>
        <xdr:cNvPr id="4" name="Forme2">
          <a:extLst>
            <a:ext uri="{FF2B5EF4-FFF2-40B4-BE49-F238E27FC236}">
              <a16:creationId xmlns:a16="http://schemas.microsoft.com/office/drawing/2014/main" id="{00000000-0008-0000-0100-000004000000}"/>
            </a:ext>
          </a:extLst>
        </xdr:cNvPr>
        <xdr:cNvSpPr/>
      </xdr:nvSpPr>
      <xdr:spPr>
        <a:xfrm>
          <a:off x="160435" y="497348"/>
          <a:ext cx="5615217" cy="2246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0" rIns="0" bIns="32087" rtlCol="0" anchor="b"/>
        <a:lstStyle/>
        <a:p>
          <a:pPr algn="l"/>
          <a:r>
            <a:rPr lang="fr-FR" sz="900" b="0" i="0">
              <a:solidFill>
                <a:srgbClr val="000000"/>
              </a:solidFill>
              <a:latin typeface="MS Shell Dlg"/>
            </a:rPr>
            <a:t>DPGF </a:t>
          </a:r>
          <a:r>
            <a:rPr lang="fr-FR" sz="900" b="1" i="0">
              <a:solidFill>
                <a:srgbClr val="000000"/>
              </a:solidFill>
              <a:latin typeface="MS Shell Dlg"/>
            </a:rPr>
            <a:t>DU Lot N°06 MENUISERIES EXTERIEURES ET INTERIEURES</a:t>
          </a:r>
        </a:p>
      </xdr:txBody>
    </xdr:sp>
    <xdr:clientData/>
  </xdr:twoCellAnchor>
  <xdr:twoCellAnchor editAs="absolute">
    <xdr:from>
      <xdr:col>1</xdr:col>
      <xdr:colOff>180000</xdr:colOff>
      <xdr:row>0</xdr:row>
      <xdr:rowOff>673826</xdr:rowOff>
    </xdr:from>
    <xdr:to>
      <xdr:col>6</xdr:col>
      <xdr:colOff>72000</xdr:colOff>
      <xdr:row>0</xdr:row>
      <xdr:rowOff>866348</xdr:rowOff>
    </xdr:to>
    <xdr:sp macro="" textlink="">
      <xdr:nvSpPr>
        <xdr:cNvPr id="5" name="Forme3">
          <a:extLst>
            <a:ext uri="{FF2B5EF4-FFF2-40B4-BE49-F238E27FC236}">
              <a16:creationId xmlns:a16="http://schemas.microsoft.com/office/drawing/2014/main" id="{00000000-0008-0000-0100-000005000000}"/>
            </a:ext>
          </a:extLst>
        </xdr:cNvPr>
        <xdr:cNvSpPr/>
      </xdr:nvSpPr>
      <xdr:spPr>
        <a:xfrm>
          <a:off x="834261" y="673826"/>
          <a:ext cx="5615217" cy="192522"/>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108000</xdr:colOff>
      <xdr:row>0</xdr:row>
      <xdr:rowOff>32087</xdr:rowOff>
    </xdr:from>
    <xdr:to>
      <xdr:col>5</xdr:col>
      <xdr:colOff>753718</xdr:colOff>
      <xdr:row>0</xdr:row>
      <xdr:rowOff>914478</xdr:rowOff>
    </xdr:to>
    <xdr:sp macro="" textlink="">
      <xdr:nvSpPr>
        <xdr:cNvPr id="3" name="Forme1">
          <a:extLst>
            <a:ext uri="{FF2B5EF4-FFF2-40B4-BE49-F238E27FC236}">
              <a16:creationId xmlns:a16="http://schemas.microsoft.com/office/drawing/2014/main" id="{00000000-0008-0000-0300-000003000000}"/>
            </a:ext>
          </a:extLst>
        </xdr:cNvPr>
        <xdr:cNvSpPr/>
      </xdr:nvSpPr>
      <xdr:spPr>
        <a:xfrm>
          <a:off x="108000" y="32087"/>
          <a:ext cx="6145370" cy="882391"/>
        </a:xfrm>
        <a:prstGeom prst="rect">
          <a:avLst/>
        </a:prstGeom>
        <a:noFill/>
        <a:ln w="952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64174" rIns="64174" bIns="64174" rtlCol="0" anchor="t"/>
        <a:lstStyle/>
        <a:p>
          <a:pPr algn="ctr"/>
          <a:r>
            <a:rPr lang="fr-FR" sz="900" b="1" i="0">
              <a:solidFill>
                <a:srgbClr val="000000"/>
              </a:solidFill>
              <a:latin typeface="MS Shell Dlg"/>
            </a:rPr>
            <a:t>COMMUNE DE La Chaize-Le-Vicomte</a:t>
          </a:r>
        </a:p>
        <a:p>
          <a:pPr algn="ctr"/>
          <a:r>
            <a:rPr lang="fr-FR" sz="900" b="1" i="0">
              <a:solidFill>
                <a:srgbClr val="000000"/>
              </a:solidFill>
              <a:latin typeface="MS Shell Dlg"/>
            </a:rPr>
            <a:t>CONSTRUCTION DE 5 LOGTS - LA CHAIZE LE VICOMTE </a:t>
          </a:r>
        </a:p>
        <a:p>
          <a:pPr algn="ctr"/>
          <a:r>
            <a:rPr lang="fr-FR" sz="900" b="0" i="0">
              <a:solidFill>
                <a:srgbClr val="000000"/>
              </a:solidFill>
              <a:latin typeface="MS Shell Dlg"/>
            </a:rPr>
            <a:t>85310  La Chaize-Le-Vicomte</a:t>
          </a:r>
        </a:p>
        <a:p>
          <a:pPr algn="ctr"/>
          <a:endParaRPr sz="1600" b="1">
            <a:solidFill>
              <a:srgbClr val="000000"/>
            </a:solidFill>
            <a:latin typeface="Arial Narrow"/>
          </a:endParaRPr>
        </a:p>
        <a:p>
          <a:pPr algn="ctr"/>
          <a:endParaRPr sz="1000">
            <a:solidFill>
              <a:srgbClr val="000000"/>
            </a:solidFill>
            <a:latin typeface="Arial"/>
          </a:endParaRPr>
        </a:p>
      </xdr:txBody>
    </xdr:sp>
    <xdr:clientData/>
  </xdr:twoCellAnchor>
  <xdr:twoCellAnchor editAs="absolute">
    <xdr:from>
      <xdr:col>0</xdr:col>
      <xdr:colOff>144000</xdr:colOff>
      <xdr:row>0</xdr:row>
      <xdr:rowOff>497348</xdr:rowOff>
    </xdr:from>
    <xdr:to>
      <xdr:col>5</xdr:col>
      <xdr:colOff>252000</xdr:colOff>
      <xdr:row>0</xdr:row>
      <xdr:rowOff>721957</xdr:rowOff>
    </xdr:to>
    <xdr:sp macro="" textlink="">
      <xdr:nvSpPr>
        <xdr:cNvPr id="4" name="Forme2">
          <a:extLst>
            <a:ext uri="{FF2B5EF4-FFF2-40B4-BE49-F238E27FC236}">
              <a16:creationId xmlns:a16="http://schemas.microsoft.com/office/drawing/2014/main" id="{00000000-0008-0000-0300-000004000000}"/>
            </a:ext>
          </a:extLst>
        </xdr:cNvPr>
        <xdr:cNvSpPr/>
      </xdr:nvSpPr>
      <xdr:spPr>
        <a:xfrm>
          <a:off x="160435" y="497348"/>
          <a:ext cx="5615217" cy="2246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0" rIns="0" bIns="32087" rtlCol="0" anchor="b"/>
        <a:lstStyle/>
        <a:p>
          <a:pPr algn="l"/>
          <a:r>
            <a:rPr lang="fr-FR" sz="900" b="0" i="0">
              <a:solidFill>
                <a:srgbClr val="000000"/>
              </a:solidFill>
              <a:latin typeface="MS Shell Dlg"/>
            </a:rPr>
            <a:t>DPGF </a:t>
          </a:r>
          <a:r>
            <a:rPr lang="fr-FR" sz="900" b="1" i="0">
              <a:solidFill>
                <a:srgbClr val="000000"/>
              </a:solidFill>
              <a:latin typeface="MS Shell Dlg"/>
            </a:rPr>
            <a:t>DU Lot N°06 MENUISERIES EXTERIEURES ET INTERIEURES</a:t>
          </a:r>
        </a:p>
      </xdr:txBody>
    </xdr:sp>
    <xdr:clientData/>
  </xdr:twoCellAnchor>
  <xdr:twoCellAnchor editAs="absolute">
    <xdr:from>
      <xdr:col>1</xdr:col>
      <xdr:colOff>180000</xdr:colOff>
      <xdr:row>0</xdr:row>
      <xdr:rowOff>673826</xdr:rowOff>
    </xdr:from>
    <xdr:to>
      <xdr:col>6</xdr:col>
      <xdr:colOff>72000</xdr:colOff>
      <xdr:row>0</xdr:row>
      <xdr:rowOff>866348</xdr:rowOff>
    </xdr:to>
    <xdr:sp macro="" textlink="">
      <xdr:nvSpPr>
        <xdr:cNvPr id="5" name="Forme3">
          <a:extLst>
            <a:ext uri="{FF2B5EF4-FFF2-40B4-BE49-F238E27FC236}">
              <a16:creationId xmlns:a16="http://schemas.microsoft.com/office/drawing/2014/main" id="{00000000-0008-0000-0300-000005000000}"/>
            </a:ext>
          </a:extLst>
        </xdr:cNvPr>
        <xdr:cNvSpPr/>
      </xdr:nvSpPr>
      <xdr:spPr>
        <a:xfrm>
          <a:off x="834261" y="673826"/>
          <a:ext cx="5615217" cy="192522"/>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0" rIns="0" bIns="0" rtlCol="0" anchor="b"/>
        <a:lstStyle/>
        <a:p>
          <a:pPr algn="l"/>
          <a:r>
            <a:rPr lang="fr-FR" sz="1200" b="1" i="0">
              <a:solidFill>
                <a:srgbClr val="FF0000"/>
              </a:solidFill>
              <a:latin typeface="MS Shell Dlg"/>
            </a:rPr>
            <a:t>Variante Imposée n°2 - Éclairage Solaire</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00FCA-705A-4984-BE20-A56571559E1A}">
  <sheetPr>
    <pageSetUpPr fitToPage="1"/>
  </sheetPr>
  <dimension ref="A1"/>
  <sheetViews>
    <sheetView showGridLines="0" tabSelected="1" view="pageBreakPreview" zoomScaleNormal="100" zoomScaleSheetLayoutView="100" workbookViewId="0">
      <selection activeCell="A54" sqref="A53:A54"/>
    </sheetView>
  </sheetViews>
  <sheetFormatPr baseColWidth="10" defaultColWidth="10.7109375" defaultRowHeight="15" x14ac:dyDescent="0.25"/>
  <cols>
    <col min="1" max="1" width="111.7109375" customWidth="1"/>
    <col min="2" max="2" width="10.7109375" customWidth="1"/>
  </cols>
  <sheetData/>
  <printOptions horizontalCentered="1"/>
  <pageMargins left="0.06" right="0.06" top="0.06" bottom="0.06" header="0.76" footer="0.76"/>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6725E-AA56-4EE7-8708-1A5E1E4F12F0}">
  <sheetPr>
    <pageSetUpPr fitToPage="1"/>
  </sheetPr>
  <dimension ref="A1:ZZ167"/>
  <sheetViews>
    <sheetView showGridLines="0" view="pageBreakPreview" zoomScaleNormal="100" zoomScaleSheetLayoutView="100" workbookViewId="0">
      <pane xSplit="2" ySplit="2" topLeftCell="C3" activePane="bottomRight" state="frozen"/>
      <selection pane="topRight" activeCell="C1" sqref="C1"/>
      <selection pane="bottomLeft" activeCell="A3" sqref="A3"/>
      <selection pane="bottomRight" activeCell="B4" sqref="B4"/>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6" max="6" width="12.7109375" customWidth="1"/>
    <col min="7" max="7" width="10.7109375" customWidth="1"/>
    <col min="701" max="703" width="10.7109375" customWidth="1"/>
  </cols>
  <sheetData>
    <row r="1" spans="1:702" ht="80.849999999999994" customHeight="1" x14ac:dyDescent="0.25">
      <c r="A1" s="56"/>
      <c r="B1" s="57"/>
      <c r="C1" s="57"/>
      <c r="D1" s="57"/>
      <c r="E1" s="57"/>
      <c r="F1" s="58"/>
    </row>
    <row r="2" spans="1:702" x14ac:dyDescent="0.25">
      <c r="A2" s="1"/>
      <c r="B2" s="2" t="s">
        <v>0</v>
      </c>
      <c r="C2" s="3" t="s">
        <v>1</v>
      </c>
      <c r="D2" s="4" t="s">
        <v>2</v>
      </c>
      <c r="E2" s="4" t="s">
        <v>3</v>
      </c>
      <c r="F2" s="4" t="s">
        <v>4</v>
      </c>
    </row>
    <row r="3" spans="1:702" x14ac:dyDescent="0.25">
      <c r="A3" s="5"/>
      <c r="B3" s="6"/>
      <c r="C3" s="7"/>
      <c r="D3" s="7"/>
      <c r="E3" s="7"/>
      <c r="F3" s="8"/>
    </row>
    <row r="4" spans="1:702" x14ac:dyDescent="0.25">
      <c r="A4" s="9"/>
      <c r="B4" s="10" t="s">
        <v>5</v>
      </c>
      <c r="C4" s="11"/>
      <c r="D4" s="11"/>
      <c r="E4" s="11"/>
      <c r="F4" s="12"/>
      <c r="ZY4" t="s">
        <v>6</v>
      </c>
      <c r="ZZ4" s="13"/>
    </row>
    <row r="5" spans="1:702" x14ac:dyDescent="0.25">
      <c r="A5" s="9" t="s">
        <v>7</v>
      </c>
      <c r="B5" s="14" t="s">
        <v>8</v>
      </c>
      <c r="C5" s="11"/>
      <c r="D5" s="11"/>
      <c r="E5" s="11"/>
      <c r="F5" s="12"/>
      <c r="ZY5" t="s">
        <v>9</v>
      </c>
      <c r="ZZ5" s="13"/>
    </row>
    <row r="6" spans="1:702" x14ac:dyDescent="0.25">
      <c r="A6" s="9" t="s">
        <v>10</v>
      </c>
      <c r="B6" s="15" t="s">
        <v>11</v>
      </c>
      <c r="C6" s="11"/>
      <c r="D6" s="11"/>
      <c r="E6" s="11"/>
      <c r="F6" s="12"/>
      <c r="ZY6" t="s">
        <v>12</v>
      </c>
      <c r="ZZ6" s="13"/>
    </row>
    <row r="7" spans="1:702" x14ac:dyDescent="0.25">
      <c r="A7" s="9" t="s">
        <v>13</v>
      </c>
      <c r="B7" s="16" t="s">
        <v>14</v>
      </c>
      <c r="C7" s="11"/>
      <c r="D7" s="11"/>
      <c r="E7" s="11"/>
      <c r="F7" s="12"/>
      <c r="ZY7" t="s">
        <v>15</v>
      </c>
      <c r="ZZ7" s="13"/>
    </row>
    <row r="8" spans="1:702" x14ac:dyDescent="0.25">
      <c r="A8" s="33"/>
      <c r="B8" s="16"/>
      <c r="C8" s="11"/>
      <c r="D8" s="11"/>
      <c r="E8" s="11"/>
      <c r="F8" s="12"/>
      <c r="ZZ8" s="13"/>
    </row>
    <row r="9" spans="1:702" ht="108" x14ac:dyDescent="0.25">
      <c r="A9" s="17" t="s">
        <v>16</v>
      </c>
      <c r="B9" s="18" t="s">
        <v>17</v>
      </c>
      <c r="C9" s="19"/>
      <c r="D9" s="20"/>
      <c r="E9" s="21"/>
      <c r="F9" s="22">
        <f>ROUND(D9*E9,2)</f>
        <v>0</v>
      </c>
      <c r="ZY9" t="s">
        <v>18</v>
      </c>
      <c r="ZZ9" s="13" t="s">
        <v>19</v>
      </c>
    </row>
    <row r="10" spans="1:702" x14ac:dyDescent="0.25">
      <c r="A10" s="34"/>
      <c r="B10" s="18"/>
      <c r="C10" s="19"/>
      <c r="D10" s="20"/>
      <c r="E10" s="21"/>
      <c r="F10" s="22"/>
      <c r="ZZ10" s="13"/>
    </row>
    <row r="11" spans="1:702" ht="48" x14ac:dyDescent="0.25">
      <c r="A11" s="17" t="s">
        <v>20</v>
      </c>
      <c r="B11" s="18" t="s">
        <v>21</v>
      </c>
      <c r="C11" s="19" t="s">
        <v>22</v>
      </c>
      <c r="D11" s="20">
        <v>6</v>
      </c>
      <c r="E11" s="21"/>
      <c r="F11" s="22">
        <f>ROUND(D11*E11,2)</f>
        <v>0</v>
      </c>
      <c r="ZY11" t="s">
        <v>23</v>
      </c>
      <c r="ZZ11" s="13" t="s">
        <v>24</v>
      </c>
    </row>
    <row r="12" spans="1:702" x14ac:dyDescent="0.25">
      <c r="A12" s="34"/>
      <c r="B12" s="18"/>
      <c r="C12" s="19"/>
      <c r="D12" s="20"/>
      <c r="E12" s="21"/>
      <c r="F12" s="22"/>
      <c r="ZZ12" s="13"/>
    </row>
    <row r="13" spans="1:702" x14ac:dyDescent="0.25">
      <c r="A13" s="9" t="s">
        <v>25</v>
      </c>
      <c r="B13" s="16" t="s">
        <v>26</v>
      </c>
      <c r="C13" s="11"/>
      <c r="D13" s="11"/>
      <c r="E13" s="11"/>
      <c r="F13" s="12"/>
      <c r="ZY13" t="s">
        <v>27</v>
      </c>
      <c r="ZZ13" s="13"/>
    </row>
    <row r="14" spans="1:702" x14ac:dyDescent="0.25">
      <c r="A14" s="33"/>
      <c r="B14" s="16"/>
      <c r="C14" s="11"/>
      <c r="D14" s="11"/>
      <c r="E14" s="11"/>
      <c r="F14" s="12"/>
      <c r="ZZ14" s="13"/>
    </row>
    <row r="15" spans="1:702" ht="108" x14ac:dyDescent="0.25">
      <c r="A15" s="17" t="s">
        <v>28</v>
      </c>
      <c r="B15" s="18" t="s">
        <v>29</v>
      </c>
      <c r="C15" s="19"/>
      <c r="D15" s="20"/>
      <c r="E15" s="21"/>
      <c r="F15" s="22">
        <f>ROUND(D15*E15,2)</f>
        <v>0</v>
      </c>
      <c r="ZY15" t="s">
        <v>30</v>
      </c>
      <c r="ZZ15" s="13" t="s">
        <v>31</v>
      </c>
    </row>
    <row r="16" spans="1:702" x14ac:dyDescent="0.25">
      <c r="A16" s="34"/>
      <c r="B16" s="18"/>
      <c r="C16" s="19"/>
      <c r="D16" s="20"/>
      <c r="E16" s="21"/>
      <c r="F16" s="22"/>
      <c r="ZZ16" s="13"/>
    </row>
    <row r="17" spans="1:702" ht="72" x14ac:dyDescent="0.25">
      <c r="A17" s="17" t="s">
        <v>32</v>
      </c>
      <c r="B17" s="18" t="s">
        <v>33</v>
      </c>
      <c r="C17" s="19" t="s">
        <v>34</v>
      </c>
      <c r="D17" s="20">
        <v>1</v>
      </c>
      <c r="E17" s="21"/>
      <c r="F17" s="22">
        <f>ROUND(D17*E17,2)</f>
        <v>0</v>
      </c>
      <c r="ZY17" t="s">
        <v>35</v>
      </c>
      <c r="ZZ17" s="13" t="s">
        <v>36</v>
      </c>
    </row>
    <row r="18" spans="1:702" x14ac:dyDescent="0.25">
      <c r="A18" s="34"/>
      <c r="B18" s="18"/>
      <c r="C18" s="19"/>
      <c r="D18" s="20"/>
      <c r="E18" s="21"/>
      <c r="F18" s="22"/>
      <c r="ZZ18" s="13"/>
    </row>
    <row r="19" spans="1:702" ht="72" x14ac:dyDescent="0.25">
      <c r="A19" s="17" t="s">
        <v>37</v>
      </c>
      <c r="B19" s="18" t="s">
        <v>38</v>
      </c>
      <c r="C19" s="19" t="s">
        <v>39</v>
      </c>
      <c r="D19" s="20">
        <v>8</v>
      </c>
      <c r="E19" s="21"/>
      <c r="F19" s="22">
        <f>ROUND(D19*E19,2)</f>
        <v>0</v>
      </c>
      <c r="ZY19" t="s">
        <v>40</v>
      </c>
      <c r="ZZ19" s="13" t="s">
        <v>41</v>
      </c>
    </row>
    <row r="20" spans="1:702" x14ac:dyDescent="0.25">
      <c r="A20" s="34"/>
      <c r="B20" s="18"/>
      <c r="C20" s="19"/>
      <c r="D20" s="20"/>
      <c r="E20" s="21"/>
      <c r="F20" s="22"/>
      <c r="ZZ20" s="13"/>
    </row>
    <row r="21" spans="1:702" x14ac:dyDescent="0.25">
      <c r="A21" s="9" t="s">
        <v>42</v>
      </c>
      <c r="B21" s="16" t="s">
        <v>43</v>
      </c>
      <c r="C21" s="11"/>
      <c r="D21" s="11"/>
      <c r="E21" s="11"/>
      <c r="F21" s="12"/>
      <c r="ZY21" t="s">
        <v>44</v>
      </c>
      <c r="ZZ21" s="13"/>
    </row>
    <row r="22" spans="1:702" x14ac:dyDescent="0.25">
      <c r="A22" s="33"/>
      <c r="B22" s="16"/>
      <c r="C22" s="11"/>
      <c r="D22" s="11"/>
      <c r="E22" s="11"/>
      <c r="F22" s="12"/>
      <c r="ZZ22" s="13"/>
    </row>
    <row r="23" spans="1:702" ht="108" x14ac:dyDescent="0.25">
      <c r="A23" s="17" t="s">
        <v>45</v>
      </c>
      <c r="B23" s="18" t="s">
        <v>46</v>
      </c>
      <c r="C23" s="19"/>
      <c r="D23" s="20"/>
      <c r="E23" s="21"/>
      <c r="F23" s="22">
        <f>ROUND(D23*E23,2)</f>
        <v>0</v>
      </c>
      <c r="ZY23" t="s">
        <v>47</v>
      </c>
      <c r="ZZ23" s="13" t="s">
        <v>48</v>
      </c>
    </row>
    <row r="24" spans="1:702" x14ac:dyDescent="0.25">
      <c r="A24" s="34"/>
      <c r="B24" s="18"/>
      <c r="C24" s="19"/>
      <c r="D24" s="20"/>
      <c r="E24" s="21"/>
      <c r="F24" s="22"/>
      <c r="ZZ24" s="13"/>
    </row>
    <row r="25" spans="1:702" ht="60" x14ac:dyDescent="0.25">
      <c r="A25" s="17" t="s">
        <v>49</v>
      </c>
      <c r="B25" s="18" t="s">
        <v>50</v>
      </c>
      <c r="C25" s="19" t="s">
        <v>51</v>
      </c>
      <c r="D25" s="20">
        <v>1</v>
      </c>
      <c r="E25" s="21"/>
      <c r="F25" s="22">
        <f>ROUND(D25*E25,2)</f>
        <v>0</v>
      </c>
      <c r="ZY25" t="s">
        <v>52</v>
      </c>
      <c r="ZZ25" s="13" t="s">
        <v>53</v>
      </c>
    </row>
    <row r="26" spans="1:702" x14ac:dyDescent="0.25">
      <c r="A26" s="34"/>
      <c r="B26" s="18"/>
      <c r="C26" s="19"/>
      <c r="D26" s="20"/>
      <c r="E26" s="21"/>
      <c r="F26" s="22"/>
      <c r="ZZ26" s="13"/>
    </row>
    <row r="27" spans="1:702" x14ac:dyDescent="0.25">
      <c r="A27" s="9" t="s">
        <v>54</v>
      </c>
      <c r="B27" s="16" t="s">
        <v>55</v>
      </c>
      <c r="C27" s="11"/>
      <c r="D27" s="11"/>
      <c r="E27" s="11"/>
      <c r="F27" s="12"/>
      <c r="ZY27" t="s">
        <v>56</v>
      </c>
      <c r="ZZ27" s="13"/>
    </row>
    <row r="28" spans="1:702" x14ac:dyDescent="0.25">
      <c r="A28" s="33"/>
      <c r="B28" s="16"/>
      <c r="C28" s="11"/>
      <c r="D28" s="11"/>
      <c r="E28" s="11"/>
      <c r="F28" s="12"/>
      <c r="ZZ28" s="13"/>
    </row>
    <row r="29" spans="1:702" ht="120" x14ac:dyDescent="0.25">
      <c r="A29" s="17" t="s">
        <v>57</v>
      </c>
      <c r="B29" s="18" t="s">
        <v>58</v>
      </c>
      <c r="C29" s="19"/>
      <c r="D29" s="20"/>
      <c r="E29" s="21"/>
      <c r="F29" s="22">
        <f>ROUND(D29*E29,2)</f>
        <v>0</v>
      </c>
      <c r="ZY29" t="s">
        <v>59</v>
      </c>
      <c r="ZZ29" s="13" t="s">
        <v>60</v>
      </c>
    </row>
    <row r="30" spans="1:702" x14ac:dyDescent="0.25">
      <c r="A30" s="34"/>
      <c r="B30" s="18"/>
      <c r="C30" s="19"/>
      <c r="D30" s="20"/>
      <c r="E30" s="21"/>
      <c r="F30" s="22"/>
      <c r="ZZ30" s="13"/>
    </row>
    <row r="31" spans="1:702" ht="60" x14ac:dyDescent="0.25">
      <c r="A31" s="17" t="s">
        <v>61</v>
      </c>
      <c r="B31" s="18" t="s">
        <v>62</v>
      </c>
      <c r="C31" s="19" t="s">
        <v>63</v>
      </c>
      <c r="D31" s="20">
        <v>5</v>
      </c>
      <c r="E31" s="21"/>
      <c r="F31" s="22">
        <f>ROUND(D31*E31,2)</f>
        <v>0</v>
      </c>
      <c r="ZY31" t="s">
        <v>64</v>
      </c>
      <c r="ZZ31" s="13" t="s">
        <v>65</v>
      </c>
    </row>
    <row r="32" spans="1:702" x14ac:dyDescent="0.25">
      <c r="A32" s="34"/>
      <c r="B32" s="18"/>
      <c r="C32" s="19"/>
      <c r="D32" s="20"/>
      <c r="E32" s="21"/>
      <c r="F32" s="22"/>
      <c r="ZZ32" s="13"/>
    </row>
    <row r="33" spans="1:702" x14ac:dyDescent="0.25">
      <c r="A33" s="9" t="s">
        <v>66</v>
      </c>
      <c r="B33" s="16" t="s">
        <v>67</v>
      </c>
      <c r="C33" s="11"/>
      <c r="D33" s="11"/>
      <c r="E33" s="11"/>
      <c r="F33" s="12"/>
      <c r="ZY33" t="s">
        <v>68</v>
      </c>
      <c r="ZZ33" s="13"/>
    </row>
    <row r="34" spans="1:702" x14ac:dyDescent="0.25">
      <c r="A34" s="9" t="s">
        <v>69</v>
      </c>
      <c r="B34" s="23" t="s">
        <v>70</v>
      </c>
      <c r="C34" s="11"/>
      <c r="D34" s="11"/>
      <c r="E34" s="11"/>
      <c r="F34" s="12"/>
      <c r="ZY34" t="s">
        <v>71</v>
      </c>
      <c r="ZZ34" s="13"/>
    </row>
    <row r="35" spans="1:702" x14ac:dyDescent="0.25">
      <c r="A35" s="33"/>
      <c r="B35" s="23"/>
      <c r="C35" s="11"/>
      <c r="D35" s="11"/>
      <c r="E35" s="11"/>
      <c r="F35" s="12"/>
      <c r="ZZ35" s="13"/>
    </row>
    <row r="36" spans="1:702" ht="96" x14ac:dyDescent="0.25">
      <c r="A36" s="17" t="s">
        <v>72</v>
      </c>
      <c r="B36" s="18" t="s">
        <v>73</v>
      </c>
      <c r="C36" s="19"/>
      <c r="D36" s="20"/>
      <c r="E36" s="21"/>
      <c r="F36" s="22">
        <f>ROUND(D36*E36,2)</f>
        <v>0</v>
      </c>
      <c r="ZY36" t="s">
        <v>74</v>
      </c>
      <c r="ZZ36" s="13" t="s">
        <v>75</v>
      </c>
    </row>
    <row r="37" spans="1:702" x14ac:dyDescent="0.25">
      <c r="A37" s="34"/>
      <c r="B37" s="18"/>
      <c r="C37" s="19"/>
      <c r="D37" s="20"/>
      <c r="E37" s="21"/>
      <c r="F37" s="22"/>
      <c r="ZZ37" s="13"/>
    </row>
    <row r="38" spans="1:702" ht="48" x14ac:dyDescent="0.25">
      <c r="A38" s="17" t="s">
        <v>76</v>
      </c>
      <c r="B38" s="18" t="s">
        <v>77</v>
      </c>
      <c r="C38" s="19" t="s">
        <v>78</v>
      </c>
      <c r="D38" s="20">
        <v>3</v>
      </c>
      <c r="E38" s="21"/>
      <c r="F38" s="22">
        <f>ROUND(D38*E38,2)</f>
        <v>0</v>
      </c>
      <c r="ZY38" t="s">
        <v>79</v>
      </c>
      <c r="ZZ38" s="13" t="s">
        <v>80</v>
      </c>
    </row>
    <row r="39" spans="1:702" x14ac:dyDescent="0.25">
      <c r="A39" s="34"/>
      <c r="B39" s="18"/>
      <c r="C39" s="19"/>
      <c r="D39" s="20"/>
      <c r="E39" s="21"/>
      <c r="F39" s="22"/>
      <c r="ZZ39" s="13"/>
    </row>
    <row r="40" spans="1:702" ht="48" x14ac:dyDescent="0.25">
      <c r="A40" s="17" t="s">
        <v>81</v>
      </c>
      <c r="B40" s="18" t="s">
        <v>82</v>
      </c>
      <c r="C40" s="19" t="s">
        <v>83</v>
      </c>
      <c r="D40" s="20">
        <v>2</v>
      </c>
      <c r="E40" s="21"/>
      <c r="F40" s="22">
        <f>ROUND(D40*E40,2)</f>
        <v>0</v>
      </c>
      <c r="ZY40" t="s">
        <v>84</v>
      </c>
      <c r="ZZ40" s="13" t="s">
        <v>85</v>
      </c>
    </row>
    <row r="41" spans="1:702" x14ac:dyDescent="0.25">
      <c r="A41" s="34"/>
      <c r="B41" s="18"/>
      <c r="C41" s="19"/>
      <c r="D41" s="20"/>
      <c r="E41" s="21"/>
      <c r="F41" s="22"/>
      <c r="ZZ41" s="13"/>
    </row>
    <row r="42" spans="1:702" x14ac:dyDescent="0.25">
      <c r="A42" s="9" t="s">
        <v>86</v>
      </c>
      <c r="B42" s="23" t="s">
        <v>87</v>
      </c>
      <c r="C42" s="11"/>
      <c r="D42" s="11"/>
      <c r="E42" s="11"/>
      <c r="F42" s="12"/>
      <c r="ZY42" t="s">
        <v>88</v>
      </c>
      <c r="ZZ42" s="13"/>
    </row>
    <row r="43" spans="1:702" x14ac:dyDescent="0.25">
      <c r="A43" s="33"/>
      <c r="B43" s="23"/>
      <c r="C43" s="11"/>
      <c r="D43" s="11"/>
      <c r="E43" s="11"/>
      <c r="F43" s="12"/>
      <c r="ZZ43" s="13"/>
    </row>
    <row r="44" spans="1:702" ht="36" x14ac:dyDescent="0.25">
      <c r="A44" s="17" t="s">
        <v>89</v>
      </c>
      <c r="B44" s="18" t="s">
        <v>90</v>
      </c>
      <c r="C44" s="19" t="s">
        <v>91</v>
      </c>
      <c r="D44" s="20">
        <v>1</v>
      </c>
      <c r="E44" s="21"/>
      <c r="F44" s="22">
        <f>ROUND(D44*E44,2)</f>
        <v>0</v>
      </c>
      <c r="ZY44" t="s">
        <v>92</v>
      </c>
      <c r="ZZ44" s="13" t="s">
        <v>93</v>
      </c>
    </row>
    <row r="45" spans="1:702" x14ac:dyDescent="0.25">
      <c r="A45" s="34"/>
      <c r="B45" s="18"/>
      <c r="C45" s="19"/>
      <c r="D45" s="20"/>
      <c r="E45" s="21"/>
      <c r="F45" s="22"/>
      <c r="ZZ45" s="13"/>
    </row>
    <row r="46" spans="1:702" x14ac:dyDescent="0.25">
      <c r="A46" s="9" t="s">
        <v>94</v>
      </c>
      <c r="B46" s="23" t="s">
        <v>95</v>
      </c>
      <c r="C46" s="11"/>
      <c r="D46" s="11"/>
      <c r="E46" s="11"/>
      <c r="F46" s="12"/>
      <c r="ZY46" t="s">
        <v>96</v>
      </c>
      <c r="ZZ46" s="13"/>
    </row>
    <row r="47" spans="1:702" x14ac:dyDescent="0.25">
      <c r="A47" s="33"/>
      <c r="B47" s="23"/>
      <c r="C47" s="11"/>
      <c r="D47" s="11"/>
      <c r="E47" s="11"/>
      <c r="F47" s="12"/>
      <c r="ZZ47" s="13"/>
    </row>
    <row r="48" spans="1:702" ht="24" x14ac:dyDescent="0.25">
      <c r="A48" s="17" t="s">
        <v>97</v>
      </c>
      <c r="B48" s="18" t="s">
        <v>98</v>
      </c>
      <c r="C48" s="19" t="s">
        <v>99</v>
      </c>
      <c r="D48" s="20">
        <v>7</v>
      </c>
      <c r="E48" s="21"/>
      <c r="F48" s="22">
        <f>ROUND(D48*E48,2)</f>
        <v>0</v>
      </c>
      <c r="ZY48" t="s">
        <v>100</v>
      </c>
      <c r="ZZ48" s="13" t="s">
        <v>101</v>
      </c>
    </row>
    <row r="49" spans="1:702" x14ac:dyDescent="0.25">
      <c r="A49" s="34"/>
      <c r="B49" s="18"/>
      <c r="C49" s="19"/>
      <c r="D49" s="20"/>
      <c r="E49" s="21"/>
      <c r="F49" s="22"/>
      <c r="ZZ49" s="13"/>
    </row>
    <row r="50" spans="1:702" x14ac:dyDescent="0.25">
      <c r="A50" s="9" t="s">
        <v>102</v>
      </c>
      <c r="B50" s="23" t="s">
        <v>103</v>
      </c>
      <c r="C50" s="11"/>
      <c r="D50" s="11"/>
      <c r="E50" s="11"/>
      <c r="F50" s="12"/>
      <c r="ZY50" t="s">
        <v>104</v>
      </c>
      <c r="ZZ50" s="13"/>
    </row>
    <row r="51" spans="1:702" x14ac:dyDescent="0.25">
      <c r="A51" s="33"/>
      <c r="B51" s="23"/>
      <c r="C51" s="11"/>
      <c r="D51" s="11"/>
      <c r="E51" s="11"/>
      <c r="F51" s="12"/>
      <c r="ZZ51" s="13"/>
    </row>
    <row r="52" spans="1:702" ht="36" x14ac:dyDescent="0.25">
      <c r="A52" s="17" t="s">
        <v>105</v>
      </c>
      <c r="B52" s="18" t="s">
        <v>106</v>
      </c>
      <c r="C52" s="19" t="s">
        <v>107</v>
      </c>
      <c r="D52" s="20">
        <v>1</v>
      </c>
      <c r="E52" s="21"/>
      <c r="F52" s="22">
        <f>ROUND(D52*E52,2)</f>
        <v>0</v>
      </c>
      <c r="ZY52" t="s">
        <v>108</v>
      </c>
      <c r="ZZ52" s="13" t="s">
        <v>109</v>
      </c>
    </row>
    <row r="53" spans="1:702" x14ac:dyDescent="0.25">
      <c r="A53" s="34"/>
      <c r="B53" s="18"/>
      <c r="C53" s="19"/>
      <c r="D53" s="20"/>
      <c r="E53" s="21"/>
      <c r="F53" s="22"/>
      <c r="ZZ53" s="13"/>
    </row>
    <row r="54" spans="1:702" x14ac:dyDescent="0.25">
      <c r="A54" s="9" t="s">
        <v>110</v>
      </c>
      <c r="B54" s="16" t="s">
        <v>111</v>
      </c>
      <c r="C54" s="11"/>
      <c r="D54" s="11"/>
      <c r="E54" s="11"/>
      <c r="F54" s="12"/>
      <c r="ZY54" t="s">
        <v>112</v>
      </c>
      <c r="ZZ54" s="13"/>
    </row>
    <row r="55" spans="1:702" x14ac:dyDescent="0.25">
      <c r="A55" s="33"/>
      <c r="B55" s="16"/>
      <c r="C55" s="11"/>
      <c r="D55" s="11"/>
      <c r="E55" s="11"/>
      <c r="F55" s="12"/>
      <c r="ZZ55" s="13"/>
    </row>
    <row r="56" spans="1:702" ht="24" x14ac:dyDescent="0.25">
      <c r="A56" s="17" t="s">
        <v>113</v>
      </c>
      <c r="B56" s="18" t="s">
        <v>114</v>
      </c>
      <c r="C56" s="19" t="s">
        <v>115</v>
      </c>
      <c r="D56" s="20">
        <v>12</v>
      </c>
      <c r="E56" s="21"/>
      <c r="F56" s="22">
        <f>ROUND(D56*E56,2)</f>
        <v>0</v>
      </c>
      <c r="ZY56" t="s">
        <v>116</v>
      </c>
      <c r="ZZ56" s="13" t="s">
        <v>117</v>
      </c>
    </row>
    <row r="57" spans="1:702" x14ac:dyDescent="0.25">
      <c r="A57" s="34"/>
      <c r="B57" s="18"/>
      <c r="C57" s="19"/>
      <c r="D57" s="20"/>
      <c r="E57" s="21"/>
      <c r="F57" s="22"/>
      <c r="ZZ57" s="13"/>
    </row>
    <row r="58" spans="1:702" ht="48" x14ac:dyDescent="0.25">
      <c r="A58" s="17" t="s">
        <v>118</v>
      </c>
      <c r="B58" s="18" t="s">
        <v>119</v>
      </c>
      <c r="C58" s="19" t="s">
        <v>120</v>
      </c>
      <c r="D58" s="21">
        <v>12.2</v>
      </c>
      <c r="E58" s="21"/>
      <c r="F58" s="22">
        <f>ROUND(D58*E58,2)</f>
        <v>0</v>
      </c>
      <c r="ZY58" t="s">
        <v>121</v>
      </c>
      <c r="ZZ58" s="13" t="s">
        <v>122</v>
      </c>
    </row>
    <row r="59" spans="1:702" x14ac:dyDescent="0.25">
      <c r="A59" s="24"/>
      <c r="B59" s="25"/>
      <c r="C59" s="11"/>
      <c r="D59" s="11"/>
      <c r="E59" s="11"/>
      <c r="F59" s="26"/>
    </row>
    <row r="60" spans="1:702" ht="25.5" x14ac:dyDescent="0.25">
      <c r="A60" s="27"/>
      <c r="B60" s="28" t="s">
        <v>123</v>
      </c>
      <c r="C60" s="11"/>
      <c r="D60" s="11"/>
      <c r="E60" s="11"/>
      <c r="F60" s="29">
        <f>SUBTOTAL(109,F7:F59)</f>
        <v>0</v>
      </c>
      <c r="G60" s="30"/>
      <c r="ZY60" t="s">
        <v>124</v>
      </c>
    </row>
    <row r="61" spans="1:702" x14ac:dyDescent="0.25">
      <c r="A61" s="24"/>
      <c r="B61" s="25"/>
      <c r="C61" s="11"/>
      <c r="D61" s="11"/>
      <c r="E61" s="11"/>
      <c r="F61" s="8"/>
    </row>
    <row r="62" spans="1:702" x14ac:dyDescent="0.25">
      <c r="A62" s="9" t="s">
        <v>125</v>
      </c>
      <c r="B62" s="15" t="s">
        <v>126</v>
      </c>
      <c r="C62" s="11"/>
      <c r="D62" s="11"/>
      <c r="E62" s="11"/>
      <c r="F62" s="12"/>
      <c r="ZY62" t="s">
        <v>127</v>
      </c>
      <c r="ZZ62" s="13"/>
    </row>
    <row r="63" spans="1:702" x14ac:dyDescent="0.25">
      <c r="A63" s="9" t="s">
        <v>128</v>
      </c>
      <c r="B63" s="16" t="s">
        <v>129</v>
      </c>
      <c r="C63" s="11"/>
      <c r="D63" s="11"/>
      <c r="E63" s="11"/>
      <c r="F63" s="12"/>
      <c r="ZY63" t="s">
        <v>130</v>
      </c>
      <c r="ZZ63" s="13"/>
    </row>
    <row r="64" spans="1:702" x14ac:dyDescent="0.25">
      <c r="A64" s="33"/>
      <c r="B64" s="16"/>
      <c r="C64" s="11"/>
      <c r="D64" s="11"/>
      <c r="E64" s="11"/>
      <c r="F64" s="12"/>
      <c r="ZZ64" s="13"/>
    </row>
    <row r="65" spans="1:702" ht="36" x14ac:dyDescent="0.25">
      <c r="A65" s="17" t="s">
        <v>131</v>
      </c>
      <c r="B65" s="18" t="s">
        <v>132</v>
      </c>
      <c r="C65" s="19" t="s">
        <v>133</v>
      </c>
      <c r="D65" s="21">
        <v>5.4</v>
      </c>
      <c r="E65" s="21"/>
      <c r="F65" s="22">
        <f>ROUND(D65*E65,2)</f>
        <v>0</v>
      </c>
      <c r="ZY65" t="s">
        <v>134</v>
      </c>
      <c r="ZZ65" s="13" t="s">
        <v>135</v>
      </c>
    </row>
    <row r="66" spans="1:702" x14ac:dyDescent="0.25">
      <c r="A66" s="34"/>
      <c r="B66" s="18"/>
      <c r="C66" s="19"/>
      <c r="D66" s="21"/>
      <c r="E66" s="21"/>
      <c r="F66" s="22"/>
      <c r="ZZ66" s="13"/>
    </row>
    <row r="67" spans="1:702" x14ac:dyDescent="0.25">
      <c r="A67" s="9" t="s">
        <v>136</v>
      </c>
      <c r="B67" s="16" t="s">
        <v>137</v>
      </c>
      <c r="C67" s="11"/>
      <c r="D67" s="11"/>
      <c r="E67" s="11"/>
      <c r="F67" s="12"/>
      <c r="ZY67" t="s">
        <v>138</v>
      </c>
      <c r="ZZ67" s="13"/>
    </row>
    <row r="68" spans="1:702" x14ac:dyDescent="0.25">
      <c r="A68" s="9" t="s">
        <v>139</v>
      </c>
      <c r="B68" s="23" t="s">
        <v>140</v>
      </c>
      <c r="C68" s="11"/>
      <c r="D68" s="11"/>
      <c r="E68" s="11"/>
      <c r="F68" s="12"/>
      <c r="ZY68" t="s">
        <v>141</v>
      </c>
      <c r="ZZ68" s="13"/>
    </row>
    <row r="69" spans="1:702" x14ac:dyDescent="0.25">
      <c r="A69" s="33"/>
      <c r="B69" s="23"/>
      <c r="C69" s="11"/>
      <c r="D69" s="11"/>
      <c r="E69" s="11"/>
      <c r="F69" s="12"/>
      <c r="ZZ69" s="13"/>
    </row>
    <row r="70" spans="1:702" ht="36" x14ac:dyDescent="0.25">
      <c r="A70" s="17" t="s">
        <v>142</v>
      </c>
      <c r="B70" s="18" t="s">
        <v>362</v>
      </c>
      <c r="C70" s="19"/>
      <c r="D70" s="20"/>
      <c r="E70" s="21"/>
      <c r="F70" s="22"/>
      <c r="ZY70" t="s">
        <v>18</v>
      </c>
      <c r="ZZ70" s="13" t="s">
        <v>145</v>
      </c>
    </row>
    <row r="71" spans="1:702" x14ac:dyDescent="0.25">
      <c r="A71" s="33"/>
      <c r="B71" s="23"/>
      <c r="C71" s="11"/>
      <c r="D71" s="11"/>
      <c r="E71" s="11"/>
      <c r="F71" s="12"/>
      <c r="ZZ71" s="13"/>
    </row>
    <row r="72" spans="1:702" ht="24" x14ac:dyDescent="0.25">
      <c r="A72" s="17" t="s">
        <v>363</v>
      </c>
      <c r="B72" s="18" t="s">
        <v>364</v>
      </c>
      <c r="C72" s="19" t="s">
        <v>143</v>
      </c>
      <c r="D72" s="20">
        <v>13</v>
      </c>
      <c r="E72" s="21"/>
      <c r="F72" s="22">
        <f>ROUND(D72*E72,2)</f>
        <v>0</v>
      </c>
      <c r="ZY72" t="s">
        <v>144</v>
      </c>
      <c r="ZZ72" s="13" t="s">
        <v>145</v>
      </c>
    </row>
    <row r="73" spans="1:702" x14ac:dyDescent="0.25">
      <c r="A73" s="34"/>
      <c r="B73" s="18"/>
      <c r="C73" s="19"/>
      <c r="D73" s="20"/>
      <c r="E73" s="21"/>
      <c r="F73" s="22"/>
      <c r="ZZ73" s="13"/>
    </row>
    <row r="74" spans="1:702" x14ac:dyDescent="0.25">
      <c r="A74" s="9" t="s">
        <v>146</v>
      </c>
      <c r="B74" s="23" t="s">
        <v>147</v>
      </c>
      <c r="C74" s="11"/>
      <c r="D74" s="11"/>
      <c r="E74" s="11"/>
      <c r="F74" s="12"/>
      <c r="ZY74" t="s">
        <v>148</v>
      </c>
      <c r="ZZ74" s="13"/>
    </row>
    <row r="75" spans="1:702" x14ac:dyDescent="0.25">
      <c r="A75" s="33"/>
      <c r="B75" s="23"/>
      <c r="C75" s="11"/>
      <c r="D75" s="11"/>
      <c r="E75" s="11"/>
      <c r="F75" s="12"/>
      <c r="ZZ75" s="13"/>
    </row>
    <row r="76" spans="1:702" ht="36" x14ac:dyDescent="0.25">
      <c r="A76" s="17" t="s">
        <v>149</v>
      </c>
      <c r="B76" s="18" t="s">
        <v>361</v>
      </c>
      <c r="C76" s="19"/>
      <c r="D76" s="20"/>
      <c r="E76" s="21"/>
      <c r="F76" s="22">
        <f>ROUND(D76*E76,2)</f>
        <v>0</v>
      </c>
      <c r="ZY76" t="s">
        <v>150</v>
      </c>
      <c r="ZZ76" s="13" t="s">
        <v>151</v>
      </c>
    </row>
    <row r="77" spans="1:702" x14ac:dyDescent="0.25">
      <c r="A77" s="34"/>
      <c r="B77" s="18"/>
      <c r="C77" s="19"/>
      <c r="D77" s="20"/>
      <c r="E77" s="21"/>
      <c r="F77" s="22"/>
      <c r="ZZ77" s="13"/>
    </row>
    <row r="78" spans="1:702" ht="24" x14ac:dyDescent="0.25">
      <c r="A78" s="17" t="s">
        <v>152</v>
      </c>
      <c r="B78" s="18" t="s">
        <v>153</v>
      </c>
      <c r="C78" s="19" t="s">
        <v>154</v>
      </c>
      <c r="D78" s="20">
        <v>1</v>
      </c>
      <c r="E78" s="21"/>
      <c r="F78" s="22">
        <f>ROUND(D78*E78,2)</f>
        <v>0</v>
      </c>
      <c r="ZY78" t="s">
        <v>155</v>
      </c>
      <c r="ZZ78" s="13" t="s">
        <v>156</v>
      </c>
    </row>
    <row r="79" spans="1:702" x14ac:dyDescent="0.25">
      <c r="A79" s="34"/>
      <c r="B79" s="18"/>
      <c r="C79" s="19"/>
      <c r="D79" s="20"/>
      <c r="E79" s="21"/>
      <c r="F79" s="22"/>
      <c r="ZZ79" s="13"/>
    </row>
    <row r="80" spans="1:702" ht="24" x14ac:dyDescent="0.25">
      <c r="A80" s="17" t="s">
        <v>157</v>
      </c>
      <c r="B80" s="18" t="s">
        <v>158</v>
      </c>
      <c r="C80" s="19" t="s">
        <v>159</v>
      </c>
      <c r="D80" s="20">
        <v>3</v>
      </c>
      <c r="E80" s="21"/>
      <c r="F80" s="22">
        <f>ROUND(D80*E80,2)</f>
        <v>0</v>
      </c>
      <c r="ZY80" t="s">
        <v>160</v>
      </c>
      <c r="ZZ80" s="13" t="s">
        <v>161</v>
      </c>
    </row>
    <row r="81" spans="1:702" x14ac:dyDescent="0.25">
      <c r="A81" s="34"/>
      <c r="B81" s="18"/>
      <c r="C81" s="19"/>
      <c r="D81" s="20"/>
      <c r="E81" s="21"/>
      <c r="F81" s="22"/>
      <c r="ZZ81" s="13"/>
    </row>
    <row r="82" spans="1:702" ht="24" x14ac:dyDescent="0.25">
      <c r="A82" s="17" t="s">
        <v>162</v>
      </c>
      <c r="B82" s="18" t="s">
        <v>163</v>
      </c>
      <c r="C82" s="19" t="s">
        <v>164</v>
      </c>
      <c r="D82" s="20">
        <v>2</v>
      </c>
      <c r="E82" s="21"/>
      <c r="F82" s="22">
        <f>ROUND(D82*E82,2)</f>
        <v>0</v>
      </c>
      <c r="ZY82" t="s">
        <v>165</v>
      </c>
      <c r="ZZ82" s="13" t="s">
        <v>166</v>
      </c>
    </row>
    <row r="83" spans="1:702" x14ac:dyDescent="0.25">
      <c r="A83" s="34"/>
      <c r="B83" s="18"/>
      <c r="C83" s="19"/>
      <c r="D83" s="20"/>
      <c r="E83" s="21"/>
      <c r="F83" s="22"/>
      <c r="ZZ83" s="13"/>
    </row>
    <row r="84" spans="1:702" ht="25.5" x14ac:dyDescent="0.25">
      <c r="A84" s="9" t="s">
        <v>167</v>
      </c>
      <c r="B84" s="23" t="s">
        <v>168</v>
      </c>
      <c r="C84" s="11"/>
      <c r="D84" s="11"/>
      <c r="E84" s="11"/>
      <c r="F84" s="12"/>
      <c r="ZY84" t="s">
        <v>169</v>
      </c>
      <c r="ZZ84" s="13"/>
    </row>
    <row r="85" spans="1:702" x14ac:dyDescent="0.25">
      <c r="A85" s="33"/>
      <c r="B85" s="23"/>
      <c r="C85" s="11"/>
      <c r="D85" s="11"/>
      <c r="E85" s="11"/>
      <c r="F85" s="12"/>
      <c r="ZZ85" s="13"/>
    </row>
    <row r="86" spans="1:702" ht="24" x14ac:dyDescent="0.25">
      <c r="A86" s="17" t="s">
        <v>170</v>
      </c>
      <c r="B86" s="18" t="s">
        <v>171</v>
      </c>
      <c r="C86" s="19" t="s">
        <v>172</v>
      </c>
      <c r="D86" s="20">
        <v>6</v>
      </c>
      <c r="E86" s="21"/>
      <c r="F86" s="22">
        <f>ROUND(D86*E86,2)</f>
        <v>0</v>
      </c>
      <c r="ZY86" t="s">
        <v>173</v>
      </c>
      <c r="ZZ86" s="13" t="s">
        <v>174</v>
      </c>
    </row>
    <row r="87" spans="1:702" x14ac:dyDescent="0.25">
      <c r="A87" s="34"/>
      <c r="B87" s="18"/>
      <c r="C87" s="19"/>
      <c r="D87" s="20"/>
      <c r="E87" s="21"/>
      <c r="F87" s="22"/>
      <c r="ZZ87" s="13"/>
    </row>
    <row r="88" spans="1:702" x14ac:dyDescent="0.25">
      <c r="A88" s="17" t="s">
        <v>175</v>
      </c>
      <c r="B88" s="18" t="s">
        <v>176</v>
      </c>
      <c r="C88" s="19" t="s">
        <v>177</v>
      </c>
      <c r="D88" s="20">
        <v>7</v>
      </c>
      <c r="E88" s="21"/>
      <c r="F88" s="22">
        <f>ROUND(D88*E88,2)</f>
        <v>0</v>
      </c>
      <c r="ZY88" t="s">
        <v>178</v>
      </c>
      <c r="ZZ88" s="13" t="s">
        <v>179</v>
      </c>
    </row>
    <row r="89" spans="1:702" x14ac:dyDescent="0.25">
      <c r="A89" s="34"/>
      <c r="B89" s="18"/>
      <c r="C89" s="19"/>
      <c r="D89" s="20"/>
      <c r="E89" s="21"/>
      <c r="F89" s="22"/>
      <c r="ZZ89" s="13"/>
    </row>
    <row r="90" spans="1:702" ht="25.5" x14ac:dyDescent="0.25">
      <c r="A90" s="9" t="s">
        <v>180</v>
      </c>
      <c r="B90" s="23" t="s">
        <v>181</v>
      </c>
      <c r="C90" s="11"/>
      <c r="D90" s="11"/>
      <c r="E90" s="11"/>
      <c r="F90" s="12"/>
      <c r="ZY90" t="s">
        <v>182</v>
      </c>
      <c r="ZZ90" s="13"/>
    </row>
    <row r="91" spans="1:702" x14ac:dyDescent="0.25">
      <c r="A91" s="33"/>
      <c r="B91" s="23"/>
      <c r="C91" s="11"/>
      <c r="D91" s="11"/>
      <c r="E91" s="11"/>
      <c r="F91" s="12"/>
      <c r="ZZ91" s="13"/>
    </row>
    <row r="92" spans="1:702" ht="24" x14ac:dyDescent="0.25">
      <c r="A92" s="17" t="s">
        <v>183</v>
      </c>
      <c r="B92" s="18" t="s">
        <v>184</v>
      </c>
      <c r="C92" s="19" t="s">
        <v>185</v>
      </c>
      <c r="D92" s="20">
        <v>6</v>
      </c>
      <c r="E92" s="21"/>
      <c r="F92" s="22">
        <f>ROUND(D92*E92,2)</f>
        <v>0</v>
      </c>
      <c r="ZY92" t="s">
        <v>186</v>
      </c>
      <c r="ZZ92" s="13" t="s">
        <v>187</v>
      </c>
    </row>
    <row r="93" spans="1:702" x14ac:dyDescent="0.25">
      <c r="A93" s="24"/>
      <c r="B93" s="25"/>
      <c r="C93" s="11"/>
      <c r="D93" s="11"/>
      <c r="E93" s="11"/>
      <c r="F93" s="26"/>
    </row>
    <row r="94" spans="1:702" ht="25.5" x14ac:dyDescent="0.25">
      <c r="A94" s="27"/>
      <c r="B94" s="28" t="s">
        <v>188</v>
      </c>
      <c r="C94" s="11"/>
      <c r="D94" s="11"/>
      <c r="E94" s="11"/>
      <c r="F94" s="29">
        <f>SUBTOTAL(109,F63:F93)</f>
        <v>0</v>
      </c>
      <c r="G94" s="30"/>
      <c r="ZY94" t="s">
        <v>189</v>
      </c>
    </row>
    <row r="95" spans="1:702" x14ac:dyDescent="0.25">
      <c r="A95" s="24"/>
      <c r="B95" s="25"/>
      <c r="C95" s="11"/>
      <c r="D95" s="11"/>
      <c r="E95" s="11"/>
      <c r="F95" s="8"/>
    </row>
    <row r="96" spans="1:702" x14ac:dyDescent="0.25">
      <c r="A96" s="9" t="s">
        <v>190</v>
      </c>
      <c r="B96" s="14" t="s">
        <v>191</v>
      </c>
      <c r="C96" s="11"/>
      <c r="D96" s="11"/>
      <c r="E96" s="11"/>
      <c r="F96" s="12"/>
      <c r="ZY96" t="s">
        <v>192</v>
      </c>
      <c r="ZZ96" s="13"/>
    </row>
    <row r="97" spans="1:702" x14ac:dyDescent="0.25">
      <c r="A97" s="9" t="s">
        <v>193</v>
      </c>
      <c r="B97" s="15" t="s">
        <v>194</v>
      </c>
      <c r="C97" s="11"/>
      <c r="D97" s="11"/>
      <c r="E97" s="11"/>
      <c r="F97" s="12"/>
      <c r="ZY97" t="s">
        <v>195</v>
      </c>
      <c r="ZZ97" s="13"/>
    </row>
    <row r="98" spans="1:702" x14ac:dyDescent="0.25">
      <c r="A98" s="9" t="s">
        <v>196</v>
      </c>
      <c r="B98" s="16" t="s">
        <v>197</v>
      </c>
      <c r="C98" s="11"/>
      <c r="D98" s="11"/>
      <c r="E98" s="11"/>
      <c r="F98" s="12"/>
      <c r="ZY98" t="s">
        <v>198</v>
      </c>
      <c r="ZZ98" s="13"/>
    </row>
    <row r="99" spans="1:702" x14ac:dyDescent="0.25">
      <c r="A99" s="33"/>
      <c r="B99" s="16"/>
      <c r="C99" s="11"/>
      <c r="D99" s="11"/>
      <c r="E99" s="11"/>
      <c r="F99" s="12"/>
      <c r="ZZ99" s="13"/>
    </row>
    <row r="100" spans="1:702" ht="84" x14ac:dyDescent="0.25">
      <c r="A100" s="17" t="s">
        <v>199</v>
      </c>
      <c r="B100" s="18" t="s">
        <v>200</v>
      </c>
      <c r="C100" s="19" t="s">
        <v>201</v>
      </c>
      <c r="D100" s="20">
        <v>1</v>
      </c>
      <c r="E100" s="21"/>
      <c r="F100" s="22">
        <f>ROUND(D100*E100,2)</f>
        <v>0</v>
      </c>
      <c r="ZY100" t="s">
        <v>202</v>
      </c>
      <c r="ZZ100" s="13" t="s">
        <v>203</v>
      </c>
    </row>
    <row r="101" spans="1:702" x14ac:dyDescent="0.25">
      <c r="A101" s="34"/>
      <c r="B101" s="18"/>
      <c r="C101" s="19"/>
      <c r="D101" s="20"/>
      <c r="E101" s="21"/>
      <c r="F101" s="22"/>
      <c r="ZZ101" s="13"/>
    </row>
    <row r="102" spans="1:702" ht="36" x14ac:dyDescent="0.25">
      <c r="A102" s="17" t="s">
        <v>204</v>
      </c>
      <c r="B102" s="18" t="s">
        <v>205</v>
      </c>
      <c r="C102" s="19" t="s">
        <v>206</v>
      </c>
      <c r="D102" s="21">
        <v>14.29</v>
      </c>
      <c r="E102" s="21"/>
      <c r="F102" s="22">
        <f>ROUND(D102*E102,2)</f>
        <v>0</v>
      </c>
      <c r="ZY102" t="s">
        <v>207</v>
      </c>
      <c r="ZZ102" s="13" t="s">
        <v>208</v>
      </c>
    </row>
    <row r="103" spans="1:702" x14ac:dyDescent="0.25">
      <c r="A103" s="24"/>
      <c r="B103" s="25"/>
      <c r="C103" s="11"/>
      <c r="D103" s="11"/>
      <c r="E103" s="11"/>
      <c r="F103" s="26"/>
    </row>
    <row r="104" spans="1:702" x14ac:dyDescent="0.25">
      <c r="A104" s="27"/>
      <c r="B104" s="28" t="s">
        <v>209</v>
      </c>
      <c r="C104" s="11"/>
      <c r="D104" s="11"/>
      <c r="E104" s="11"/>
      <c r="F104" s="29">
        <f>SUBTOTAL(109,F98:F103)</f>
        <v>0</v>
      </c>
      <c r="G104" s="30"/>
      <c r="ZY104" t="s">
        <v>210</v>
      </c>
    </row>
    <row r="105" spans="1:702" x14ac:dyDescent="0.25">
      <c r="A105" s="24"/>
      <c r="B105" s="25"/>
      <c r="C105" s="11"/>
      <c r="D105" s="11"/>
      <c r="E105" s="11"/>
      <c r="F105" s="8"/>
    </row>
    <row r="106" spans="1:702" x14ac:dyDescent="0.25">
      <c r="A106" s="9" t="s">
        <v>211</v>
      </c>
      <c r="B106" s="14" t="s">
        <v>212</v>
      </c>
      <c r="C106" s="11"/>
      <c r="D106" s="11"/>
      <c r="E106" s="11"/>
      <c r="F106" s="12"/>
      <c r="ZY106" t="s">
        <v>213</v>
      </c>
      <c r="ZZ106" s="13"/>
    </row>
    <row r="107" spans="1:702" x14ac:dyDescent="0.25">
      <c r="A107" s="9" t="s">
        <v>214</v>
      </c>
      <c r="B107" s="15" t="s">
        <v>215</v>
      </c>
      <c r="C107" s="11"/>
      <c r="D107" s="11"/>
      <c r="E107" s="11"/>
      <c r="F107" s="12"/>
      <c r="ZY107" t="s">
        <v>216</v>
      </c>
      <c r="ZZ107" s="13"/>
    </row>
    <row r="108" spans="1:702" x14ac:dyDescent="0.25">
      <c r="A108" s="9" t="s">
        <v>217</v>
      </c>
      <c r="B108" s="16" t="s">
        <v>218</v>
      </c>
      <c r="C108" s="11"/>
      <c r="D108" s="11"/>
      <c r="E108" s="11"/>
      <c r="F108" s="12"/>
      <c r="ZY108" t="s">
        <v>219</v>
      </c>
      <c r="ZZ108" s="13"/>
    </row>
    <row r="109" spans="1:702" x14ac:dyDescent="0.25">
      <c r="A109" s="33"/>
      <c r="B109" s="16"/>
      <c r="C109" s="11"/>
      <c r="D109" s="11"/>
      <c r="E109" s="11"/>
      <c r="F109" s="12"/>
      <c r="ZZ109" s="13"/>
    </row>
    <row r="110" spans="1:702" ht="84" x14ac:dyDescent="0.25">
      <c r="A110" s="17" t="s">
        <v>220</v>
      </c>
      <c r="B110" s="18" t="s">
        <v>221</v>
      </c>
      <c r="C110" s="19" t="s">
        <v>222</v>
      </c>
      <c r="D110" s="20">
        <v>5</v>
      </c>
      <c r="E110" s="21"/>
      <c r="F110" s="22">
        <f>ROUND(D110*E110,2)</f>
        <v>0</v>
      </c>
      <c r="ZY110" t="s">
        <v>223</v>
      </c>
      <c r="ZZ110" s="13" t="s">
        <v>224</v>
      </c>
    </row>
    <row r="111" spans="1:702" x14ac:dyDescent="0.25">
      <c r="A111" s="24"/>
      <c r="B111" s="25"/>
      <c r="C111" s="11"/>
      <c r="D111" s="11"/>
      <c r="E111" s="11"/>
      <c r="F111" s="26"/>
    </row>
    <row r="112" spans="1:702" x14ac:dyDescent="0.25">
      <c r="A112" s="27"/>
      <c r="B112" s="28" t="s">
        <v>225</v>
      </c>
      <c r="C112" s="11"/>
      <c r="D112" s="11"/>
      <c r="E112" s="11"/>
      <c r="F112" s="29">
        <f>SUBTOTAL(109,F108:F111)</f>
        <v>0</v>
      </c>
      <c r="G112" s="30"/>
      <c r="ZY112" t="s">
        <v>226</v>
      </c>
    </row>
    <row r="113" spans="1:702" x14ac:dyDescent="0.25">
      <c r="A113" s="24"/>
      <c r="B113" s="25"/>
      <c r="C113" s="11"/>
      <c r="D113" s="11"/>
      <c r="E113" s="11"/>
      <c r="F113" s="8"/>
    </row>
    <row r="114" spans="1:702" x14ac:dyDescent="0.25">
      <c r="A114" s="9" t="s">
        <v>227</v>
      </c>
      <c r="B114" s="15" t="s">
        <v>228</v>
      </c>
      <c r="C114" s="11"/>
      <c r="D114" s="11"/>
      <c r="E114" s="11"/>
      <c r="F114" s="12"/>
      <c r="ZY114" t="s">
        <v>229</v>
      </c>
      <c r="ZZ114" s="13"/>
    </row>
    <row r="115" spans="1:702" x14ac:dyDescent="0.25">
      <c r="A115" s="9" t="s">
        <v>230</v>
      </c>
      <c r="B115" s="16" t="s">
        <v>231</v>
      </c>
      <c r="C115" s="11"/>
      <c r="D115" s="11"/>
      <c r="E115" s="11"/>
      <c r="F115" s="12"/>
      <c r="ZY115" t="s">
        <v>232</v>
      </c>
      <c r="ZZ115" s="13"/>
    </row>
    <row r="116" spans="1:702" x14ac:dyDescent="0.25">
      <c r="A116" s="33"/>
      <c r="B116" s="16"/>
      <c r="C116" s="11"/>
      <c r="D116" s="11"/>
      <c r="E116" s="11"/>
      <c r="F116" s="12"/>
      <c r="ZZ116" s="13"/>
    </row>
    <row r="117" spans="1:702" x14ac:dyDescent="0.25">
      <c r="A117" s="17" t="s">
        <v>233</v>
      </c>
      <c r="B117" s="18" t="s">
        <v>234</v>
      </c>
      <c r="C117" s="19"/>
      <c r="D117" s="20"/>
      <c r="E117" s="21"/>
      <c r="F117" s="22">
        <f>ROUND(D117*E117,2)</f>
        <v>0</v>
      </c>
      <c r="ZY117" t="s">
        <v>235</v>
      </c>
      <c r="ZZ117" s="13" t="s">
        <v>236</v>
      </c>
    </row>
    <row r="118" spans="1:702" x14ac:dyDescent="0.25">
      <c r="A118" s="34"/>
      <c r="B118" s="18"/>
      <c r="C118" s="19"/>
      <c r="D118" s="20"/>
      <c r="E118" s="21"/>
      <c r="F118" s="22"/>
      <c r="ZZ118" s="13"/>
    </row>
    <row r="119" spans="1:702" ht="24" x14ac:dyDescent="0.25">
      <c r="A119" s="17" t="s">
        <v>237</v>
      </c>
      <c r="B119" s="18" t="s">
        <v>238</v>
      </c>
      <c r="C119" s="19" t="s">
        <v>239</v>
      </c>
      <c r="D119" s="20">
        <v>2</v>
      </c>
      <c r="E119" s="21"/>
      <c r="F119" s="22">
        <f>ROUND(D119*E119,2)</f>
        <v>0</v>
      </c>
      <c r="ZY119" t="s">
        <v>240</v>
      </c>
      <c r="ZZ119" s="13" t="s">
        <v>241</v>
      </c>
    </row>
    <row r="120" spans="1:702" x14ac:dyDescent="0.25">
      <c r="A120" s="34"/>
      <c r="B120" s="18"/>
      <c r="C120" s="19"/>
      <c r="D120" s="20"/>
      <c r="E120" s="21"/>
      <c r="F120" s="22"/>
      <c r="ZZ120" s="13"/>
    </row>
    <row r="121" spans="1:702" ht="24" x14ac:dyDescent="0.25">
      <c r="A121" s="17" t="s">
        <v>242</v>
      </c>
      <c r="B121" s="18" t="s">
        <v>243</v>
      </c>
      <c r="C121" s="19" t="s">
        <v>244</v>
      </c>
      <c r="D121" s="20">
        <v>3</v>
      </c>
      <c r="E121" s="21"/>
      <c r="F121" s="22">
        <f>ROUND(D121*E121,2)</f>
        <v>0</v>
      </c>
      <c r="ZY121" t="s">
        <v>245</v>
      </c>
      <c r="ZZ121" s="13" t="s">
        <v>246</v>
      </c>
    </row>
    <row r="122" spans="1:702" x14ac:dyDescent="0.25">
      <c r="A122" s="34"/>
      <c r="B122" s="18"/>
      <c r="C122" s="19"/>
      <c r="D122" s="20"/>
      <c r="E122" s="21"/>
      <c r="F122" s="22"/>
      <c r="ZZ122" s="13"/>
    </row>
    <row r="123" spans="1:702" ht="24" x14ac:dyDescent="0.25">
      <c r="A123" s="17" t="s">
        <v>247</v>
      </c>
      <c r="B123" s="18" t="s">
        <v>248</v>
      </c>
      <c r="C123" s="19" t="s">
        <v>249</v>
      </c>
      <c r="D123" s="20">
        <v>1</v>
      </c>
      <c r="E123" s="21"/>
      <c r="F123" s="22">
        <f>ROUND(D123*E123,2)</f>
        <v>0</v>
      </c>
      <c r="ZY123" t="s">
        <v>250</v>
      </c>
      <c r="ZZ123" s="13" t="s">
        <v>251</v>
      </c>
    </row>
    <row r="124" spans="1:702" x14ac:dyDescent="0.25">
      <c r="A124" s="34"/>
      <c r="B124" s="18"/>
      <c r="C124" s="19"/>
      <c r="D124" s="20"/>
      <c r="E124" s="21"/>
      <c r="F124" s="22"/>
      <c r="ZZ124" s="13"/>
    </row>
    <row r="125" spans="1:702" ht="25.5" x14ac:dyDescent="0.25">
      <c r="A125" s="9" t="s">
        <v>252</v>
      </c>
      <c r="B125" s="16" t="s">
        <v>253</v>
      </c>
      <c r="C125" s="11"/>
      <c r="D125" s="11"/>
      <c r="E125" s="11"/>
      <c r="F125" s="12"/>
      <c r="ZY125" t="s">
        <v>254</v>
      </c>
      <c r="ZZ125" s="13"/>
    </row>
    <row r="126" spans="1:702" x14ac:dyDescent="0.25">
      <c r="A126" s="33"/>
      <c r="B126" s="16"/>
      <c r="C126" s="11"/>
      <c r="D126" s="11"/>
      <c r="E126" s="11"/>
      <c r="F126" s="12"/>
      <c r="ZZ126" s="13"/>
    </row>
    <row r="127" spans="1:702" ht="72" x14ac:dyDescent="0.25">
      <c r="A127" s="17" t="s">
        <v>255</v>
      </c>
      <c r="B127" s="18" t="s">
        <v>256</v>
      </c>
      <c r="C127" s="19"/>
      <c r="D127" s="20"/>
      <c r="E127" s="21"/>
      <c r="F127" s="22">
        <f>ROUND(D127*E127,2)</f>
        <v>0</v>
      </c>
      <c r="ZY127" t="s">
        <v>257</v>
      </c>
      <c r="ZZ127" s="13" t="s">
        <v>258</v>
      </c>
    </row>
    <row r="128" spans="1:702" x14ac:dyDescent="0.25">
      <c r="A128" s="34"/>
      <c r="B128" s="18"/>
      <c r="C128" s="19"/>
      <c r="D128" s="20"/>
      <c r="E128" s="21"/>
      <c r="F128" s="22"/>
      <c r="ZZ128" s="13"/>
    </row>
    <row r="129" spans="1:702" x14ac:dyDescent="0.25">
      <c r="A129" s="17" t="s">
        <v>259</v>
      </c>
      <c r="B129" s="18" t="s">
        <v>260</v>
      </c>
      <c r="C129" s="19" t="s">
        <v>261</v>
      </c>
      <c r="D129" s="20">
        <v>1</v>
      </c>
      <c r="E129" s="21"/>
      <c r="F129" s="22">
        <f>ROUND(D129*E129,2)</f>
        <v>0</v>
      </c>
      <c r="ZY129" t="s">
        <v>262</v>
      </c>
      <c r="ZZ129" s="13" t="s">
        <v>263</v>
      </c>
    </row>
    <row r="130" spans="1:702" x14ac:dyDescent="0.25">
      <c r="A130" s="24"/>
      <c r="B130" s="25"/>
      <c r="C130" s="11"/>
      <c r="D130" s="11"/>
      <c r="E130" s="11"/>
      <c r="F130" s="26"/>
    </row>
    <row r="131" spans="1:702" x14ac:dyDescent="0.25">
      <c r="A131" s="27"/>
      <c r="B131" s="28" t="s">
        <v>264</v>
      </c>
      <c r="C131" s="11"/>
      <c r="D131" s="11"/>
      <c r="E131" s="11"/>
      <c r="F131" s="29">
        <f>SUBTOTAL(109,F115:F130)</f>
        <v>0</v>
      </c>
      <c r="G131" s="30"/>
      <c r="ZY131" t="s">
        <v>265</v>
      </c>
    </row>
    <row r="132" spans="1:702" x14ac:dyDescent="0.25">
      <c r="A132" s="24"/>
      <c r="B132" s="25"/>
      <c r="C132" s="11"/>
      <c r="D132" s="11"/>
      <c r="E132" s="11"/>
      <c r="F132" s="8"/>
    </row>
    <row r="133" spans="1:702" x14ac:dyDescent="0.25">
      <c r="A133" s="9" t="s">
        <v>266</v>
      </c>
      <c r="B133" s="15" t="s">
        <v>267</v>
      </c>
      <c r="C133" s="11"/>
      <c r="D133" s="11"/>
      <c r="E133" s="11"/>
      <c r="F133" s="12"/>
      <c r="ZY133" t="s">
        <v>268</v>
      </c>
      <c r="ZZ133" s="13"/>
    </row>
    <row r="134" spans="1:702" x14ac:dyDescent="0.25">
      <c r="A134" s="9" t="s">
        <v>269</v>
      </c>
      <c r="B134" s="16" t="s">
        <v>270</v>
      </c>
      <c r="C134" s="11"/>
      <c r="D134" s="11"/>
      <c r="E134" s="11"/>
      <c r="F134" s="12"/>
      <c r="ZY134" t="s">
        <v>271</v>
      </c>
      <c r="ZZ134" s="13"/>
    </row>
    <row r="135" spans="1:702" x14ac:dyDescent="0.25">
      <c r="A135" s="33"/>
      <c r="B135" s="16"/>
      <c r="C135" s="11"/>
      <c r="D135" s="11"/>
      <c r="E135" s="11"/>
      <c r="F135" s="12"/>
      <c r="ZZ135" s="13"/>
    </row>
    <row r="136" spans="1:702" ht="36" x14ac:dyDescent="0.25">
      <c r="A136" s="17" t="s">
        <v>272</v>
      </c>
      <c r="B136" s="18" t="s">
        <v>273</v>
      </c>
      <c r="C136" s="19" t="s">
        <v>274</v>
      </c>
      <c r="D136" s="20">
        <v>1</v>
      </c>
      <c r="E136" s="21"/>
      <c r="F136" s="22">
        <f>ROUND(D136*E136,2)</f>
        <v>0</v>
      </c>
      <c r="ZY136" t="s">
        <v>275</v>
      </c>
      <c r="ZZ136" s="13" t="s">
        <v>276</v>
      </c>
    </row>
    <row r="137" spans="1:702" x14ac:dyDescent="0.25">
      <c r="A137" s="34"/>
      <c r="B137" s="18"/>
      <c r="C137" s="19"/>
      <c r="D137" s="20"/>
      <c r="E137" s="21"/>
      <c r="F137" s="22"/>
      <c r="ZZ137" s="13"/>
    </row>
    <row r="138" spans="1:702" ht="36" x14ac:dyDescent="0.25">
      <c r="A138" s="17" t="s">
        <v>277</v>
      </c>
      <c r="B138" s="18" t="s">
        <v>278</v>
      </c>
      <c r="C138" s="19" t="s">
        <v>279</v>
      </c>
      <c r="D138" s="20">
        <v>1</v>
      </c>
      <c r="E138" s="21"/>
      <c r="F138" s="22">
        <f>ROUND(D138*E138,2)</f>
        <v>0</v>
      </c>
      <c r="ZY138" t="s">
        <v>280</v>
      </c>
      <c r="ZZ138" s="13" t="s">
        <v>281</v>
      </c>
    </row>
    <row r="139" spans="1:702" x14ac:dyDescent="0.25">
      <c r="A139" s="34"/>
      <c r="B139" s="18"/>
      <c r="C139" s="19"/>
      <c r="D139" s="20"/>
      <c r="E139" s="21"/>
      <c r="F139" s="22"/>
      <c r="ZZ139" s="13"/>
    </row>
    <row r="140" spans="1:702" x14ac:dyDescent="0.25">
      <c r="A140" s="9" t="s">
        <v>282</v>
      </c>
      <c r="B140" s="16" t="s">
        <v>283</v>
      </c>
      <c r="C140" s="11"/>
      <c r="D140" s="11"/>
      <c r="E140" s="11"/>
      <c r="F140" s="12"/>
      <c r="ZY140" t="s">
        <v>284</v>
      </c>
      <c r="ZZ140" s="13"/>
    </row>
    <row r="141" spans="1:702" x14ac:dyDescent="0.25">
      <c r="A141" s="33"/>
      <c r="B141" s="16"/>
      <c r="C141" s="11"/>
      <c r="D141" s="11"/>
      <c r="E141" s="11"/>
      <c r="F141" s="12"/>
      <c r="ZZ141" s="13"/>
    </row>
    <row r="142" spans="1:702" ht="24" x14ac:dyDescent="0.25">
      <c r="A142" s="17" t="s">
        <v>285</v>
      </c>
      <c r="B142" s="18" t="s">
        <v>286</v>
      </c>
      <c r="C142" s="19" t="s">
        <v>287</v>
      </c>
      <c r="D142" s="20">
        <v>5</v>
      </c>
      <c r="E142" s="21"/>
      <c r="F142" s="22">
        <f>ROUND(D142*E142,2)</f>
        <v>0</v>
      </c>
      <c r="ZY142" t="s">
        <v>288</v>
      </c>
      <c r="ZZ142" s="13" t="s">
        <v>289</v>
      </c>
    </row>
    <row r="143" spans="1:702" x14ac:dyDescent="0.25">
      <c r="A143" s="34"/>
      <c r="B143" s="18"/>
      <c r="C143" s="19"/>
      <c r="D143" s="20"/>
      <c r="E143" s="21"/>
      <c r="F143" s="22"/>
      <c r="ZZ143" s="13"/>
    </row>
    <row r="144" spans="1:702" ht="24" x14ac:dyDescent="0.25">
      <c r="A144" s="17" t="s">
        <v>290</v>
      </c>
      <c r="B144" s="18" t="s">
        <v>291</v>
      </c>
      <c r="C144" s="19" t="s">
        <v>292</v>
      </c>
      <c r="D144" s="20">
        <v>1</v>
      </c>
      <c r="E144" s="21"/>
      <c r="F144" s="22">
        <f>ROUND(D144*E144,2)</f>
        <v>0</v>
      </c>
      <c r="ZY144" t="s">
        <v>293</v>
      </c>
      <c r="ZZ144" s="13" t="s">
        <v>294</v>
      </c>
    </row>
    <row r="145" spans="1:702" x14ac:dyDescent="0.25">
      <c r="A145" s="24"/>
      <c r="B145" s="25"/>
      <c r="C145" s="11"/>
      <c r="D145" s="11"/>
      <c r="E145" s="11"/>
      <c r="F145" s="26"/>
    </row>
    <row r="146" spans="1:702" x14ac:dyDescent="0.25">
      <c r="A146" s="27"/>
      <c r="B146" s="28" t="s">
        <v>295</v>
      </c>
      <c r="C146" s="11"/>
      <c r="D146" s="11"/>
      <c r="E146" s="11"/>
      <c r="F146" s="29">
        <f>SUBTOTAL(109,F134:F145)</f>
        <v>0</v>
      </c>
      <c r="G146" s="30"/>
      <c r="ZY146" t="s">
        <v>296</v>
      </c>
    </row>
    <row r="147" spans="1:702" x14ac:dyDescent="0.25">
      <c r="A147" s="24"/>
      <c r="B147" s="25"/>
      <c r="C147" s="11"/>
      <c r="D147" s="11"/>
      <c r="E147" s="11"/>
      <c r="F147" s="8"/>
    </row>
    <row r="148" spans="1:702" x14ac:dyDescent="0.25">
      <c r="A148" s="9" t="s">
        <v>297</v>
      </c>
      <c r="B148" s="14" t="s">
        <v>298</v>
      </c>
      <c r="C148" s="11"/>
      <c r="D148" s="11"/>
      <c r="E148" s="11"/>
      <c r="F148" s="12"/>
      <c r="ZY148" t="s">
        <v>299</v>
      </c>
      <c r="ZZ148" s="13"/>
    </row>
    <row r="149" spans="1:702" x14ac:dyDescent="0.25">
      <c r="A149" s="33"/>
      <c r="B149" s="14"/>
      <c r="C149" s="11"/>
      <c r="D149" s="11"/>
      <c r="E149" s="11"/>
      <c r="F149" s="12"/>
      <c r="ZZ149" s="13"/>
    </row>
    <row r="150" spans="1:702" ht="24" x14ac:dyDescent="0.25">
      <c r="A150" s="17" t="s">
        <v>300</v>
      </c>
      <c r="B150" s="18" t="s">
        <v>301</v>
      </c>
      <c r="C150" s="19" t="s">
        <v>302</v>
      </c>
      <c r="D150" s="21">
        <v>17.62</v>
      </c>
      <c r="E150" s="21"/>
      <c r="F150" s="22">
        <f>ROUND(D150*E150,2)</f>
        <v>0</v>
      </c>
      <c r="ZY150" t="s">
        <v>303</v>
      </c>
      <c r="ZZ150" s="13" t="s">
        <v>304</v>
      </c>
    </row>
    <row r="151" spans="1:702" x14ac:dyDescent="0.25">
      <c r="A151" s="34"/>
      <c r="B151" s="18"/>
      <c r="C151" s="19"/>
      <c r="D151" s="21"/>
      <c r="E151" s="21"/>
      <c r="F151" s="22"/>
      <c r="ZZ151" s="13"/>
    </row>
    <row r="152" spans="1:702" x14ac:dyDescent="0.25">
      <c r="A152" s="9" t="s">
        <v>305</v>
      </c>
      <c r="B152" s="14" t="s">
        <v>306</v>
      </c>
      <c r="C152" s="11"/>
      <c r="D152" s="11"/>
      <c r="E152" s="11"/>
      <c r="F152" s="12"/>
      <c r="ZY152" t="s">
        <v>307</v>
      </c>
      <c r="ZZ152" s="13"/>
    </row>
    <row r="153" spans="1:702" ht="25.5" x14ac:dyDescent="0.25">
      <c r="A153" s="9" t="s">
        <v>308</v>
      </c>
      <c r="B153" s="15" t="s">
        <v>309</v>
      </c>
      <c r="C153" s="11"/>
      <c r="D153" s="11"/>
      <c r="E153" s="11"/>
      <c r="F153" s="12"/>
      <c r="ZY153" t="s">
        <v>310</v>
      </c>
      <c r="ZZ153" s="13"/>
    </row>
    <row r="154" spans="1:702" x14ac:dyDescent="0.25">
      <c r="A154" s="33"/>
      <c r="B154" s="15"/>
      <c r="C154" s="11"/>
      <c r="D154" s="11"/>
      <c r="E154" s="11"/>
      <c r="F154" s="12"/>
      <c r="ZZ154" s="13"/>
    </row>
    <row r="155" spans="1:702" ht="36" x14ac:dyDescent="0.25">
      <c r="A155" s="17" t="s">
        <v>311</v>
      </c>
      <c r="B155" s="18" t="s">
        <v>312</v>
      </c>
      <c r="C155" s="19" t="s">
        <v>313</v>
      </c>
      <c r="D155" s="31"/>
      <c r="E155" s="21"/>
      <c r="F155" s="22">
        <f>ROUND(D155*E155,2)</f>
        <v>0</v>
      </c>
      <c r="ZY155" t="s">
        <v>314</v>
      </c>
      <c r="ZZ155" s="13" t="s">
        <v>315</v>
      </c>
    </row>
    <row r="156" spans="1:702" x14ac:dyDescent="0.25">
      <c r="A156" s="34"/>
      <c r="B156" s="18"/>
      <c r="C156" s="19"/>
      <c r="D156" s="31"/>
      <c r="E156" s="21"/>
      <c r="F156" s="22"/>
      <c r="ZZ156" s="13"/>
    </row>
    <row r="157" spans="1:702" ht="24" x14ac:dyDescent="0.25">
      <c r="A157" s="17" t="s">
        <v>316</v>
      </c>
      <c r="B157" s="18" t="s">
        <v>317</v>
      </c>
      <c r="C157" s="19" t="s">
        <v>318</v>
      </c>
      <c r="D157" s="20"/>
      <c r="E157" s="21"/>
      <c r="F157" s="22">
        <f>ROUND(D157*E157,2)</f>
        <v>0</v>
      </c>
      <c r="ZY157" t="s">
        <v>319</v>
      </c>
      <c r="ZZ157" s="13" t="s">
        <v>320</v>
      </c>
    </row>
    <row r="158" spans="1:702" x14ac:dyDescent="0.25">
      <c r="A158" s="24"/>
      <c r="B158" s="25"/>
      <c r="C158" s="11"/>
      <c r="D158" s="11"/>
      <c r="E158" s="11"/>
      <c r="F158" s="26"/>
    </row>
    <row r="159" spans="1:702" ht="38.25" x14ac:dyDescent="0.25">
      <c r="A159" s="27"/>
      <c r="B159" s="28" t="s">
        <v>321</v>
      </c>
      <c r="C159" s="11"/>
      <c r="D159" s="11"/>
      <c r="E159" s="11"/>
      <c r="F159" s="29">
        <f>SUBTOTAL(109,F155:F158)</f>
        <v>0</v>
      </c>
      <c r="G159" s="30"/>
      <c r="ZY159" t="s">
        <v>322</v>
      </c>
    </row>
    <row r="160" spans="1:702" x14ac:dyDescent="0.25">
      <c r="A160" s="24"/>
      <c r="B160" s="25"/>
      <c r="C160" s="11"/>
      <c r="D160" s="11"/>
      <c r="E160" s="11"/>
      <c r="F160" s="8"/>
    </row>
    <row r="161" spans="1:701" ht="15.75" thickBot="1" x14ac:dyDescent="0.3">
      <c r="A161" s="35"/>
      <c r="B161" s="36"/>
      <c r="C161" s="11"/>
      <c r="D161" s="11"/>
      <c r="E161" s="11"/>
      <c r="F161" s="12"/>
    </row>
    <row r="162" spans="1:701" x14ac:dyDescent="0.25">
      <c r="A162" s="37"/>
      <c r="B162" s="38"/>
      <c r="C162" s="38"/>
      <c r="D162" s="38"/>
      <c r="E162" s="38"/>
      <c r="F162" s="39"/>
    </row>
    <row r="163" spans="1:701" x14ac:dyDescent="0.25">
      <c r="A163" s="40"/>
      <c r="B163" s="41" t="s">
        <v>323</v>
      </c>
      <c r="E163" s="42" t="s">
        <v>365</v>
      </c>
      <c r="F163" s="43">
        <f>SUBTOTAL(109,F4:F161)</f>
        <v>0</v>
      </c>
      <c r="ZY163" t="s">
        <v>324</v>
      </c>
    </row>
    <row r="164" spans="1:701" x14ac:dyDescent="0.25">
      <c r="A164" s="44">
        <v>20</v>
      </c>
      <c r="B164" s="45" t="str">
        <f>CONCATENATE("Montant TVA (",A164,"%)")</f>
        <v>Montant TVA (20%)</v>
      </c>
      <c r="E164" s="42" t="s">
        <v>365</v>
      </c>
      <c r="F164" s="43">
        <f>(F163*A164)/100</f>
        <v>0</v>
      </c>
      <c r="ZY164" t="s">
        <v>325</v>
      </c>
    </row>
    <row r="165" spans="1:701" x14ac:dyDescent="0.25">
      <c r="A165" s="40"/>
      <c r="B165" s="45" t="s">
        <v>326</v>
      </c>
      <c r="E165" s="42" t="s">
        <v>365</v>
      </c>
      <c r="F165" s="43">
        <f>F163+F164</f>
        <v>0</v>
      </c>
      <c r="ZY165" t="s">
        <v>327</v>
      </c>
    </row>
    <row r="166" spans="1:701" ht="15.75" thickBot="1" x14ac:dyDescent="0.3">
      <c r="A166" s="46"/>
      <c r="B166" s="47"/>
      <c r="C166" s="47"/>
      <c r="D166" s="47"/>
      <c r="E166" s="47"/>
      <c r="F166" s="48"/>
    </row>
    <row r="167" spans="1:701" x14ac:dyDescent="0.25">
      <c r="F167" s="32"/>
    </row>
  </sheetData>
  <mergeCells count="1">
    <mergeCell ref="A1:F1"/>
  </mergeCells>
  <printOptions horizontalCentered="1"/>
  <pageMargins left="0" right="0" top="0.42" bottom="0.42" header="0.76" footer="0.76"/>
  <pageSetup paperSize="9" fitToHeight="0" orientation="portrait" r:id="rId1"/>
  <rowBreaks count="5" manualBreakCount="5">
    <brk id="20" max="5" man="1"/>
    <brk id="39" max="5" man="1"/>
    <brk id="73" max="5" man="1"/>
    <brk id="105" max="5" man="1"/>
    <brk id="132"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4EC16-DAD8-451E-8A8B-9B24D8CA60CB}">
  <sheetPr>
    <pageSetUpPr fitToPage="1"/>
  </sheetPr>
  <dimension ref="A1:ZZ21"/>
  <sheetViews>
    <sheetView showGridLines="0" view="pageBreakPreview" zoomScale="115" zoomScaleNormal="100" zoomScaleSheetLayoutView="115" workbookViewId="0">
      <pane xSplit="2" ySplit="2" topLeftCell="C3" activePane="bottomRight" state="frozen"/>
      <selection pane="topRight" activeCell="C1" sqref="C1"/>
      <selection pane="bottomLeft" activeCell="A3" sqref="A3"/>
      <selection pane="bottomRight" activeCell="B4" sqref="B4"/>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6" max="6" width="12.7109375" customWidth="1"/>
    <col min="7" max="7" width="10.7109375" customWidth="1"/>
    <col min="701" max="703" width="10.7109375" customWidth="1"/>
  </cols>
  <sheetData>
    <row r="1" spans="1:702" ht="80.849999999999994" customHeight="1" x14ac:dyDescent="0.25">
      <c r="A1" s="56"/>
      <c r="B1" s="57"/>
      <c r="C1" s="57"/>
      <c r="D1" s="57"/>
      <c r="E1" s="57"/>
      <c r="F1" s="58"/>
    </row>
    <row r="2" spans="1:702" x14ac:dyDescent="0.25">
      <c r="A2" s="1"/>
      <c r="B2" s="2" t="s">
        <v>328</v>
      </c>
      <c r="C2" s="3" t="s">
        <v>329</v>
      </c>
      <c r="D2" s="4" t="s">
        <v>330</v>
      </c>
      <c r="E2" s="4" t="s">
        <v>331</v>
      </c>
      <c r="F2" s="4" t="s">
        <v>332</v>
      </c>
    </row>
    <row r="3" spans="1:702" x14ac:dyDescent="0.25">
      <c r="A3" s="5"/>
      <c r="B3" s="6"/>
      <c r="C3" s="7"/>
      <c r="D3" s="7"/>
      <c r="E3" s="7"/>
      <c r="F3" s="8"/>
    </row>
    <row r="4" spans="1:702" x14ac:dyDescent="0.25">
      <c r="A4" s="9"/>
      <c r="B4" s="10" t="s">
        <v>333</v>
      </c>
      <c r="C4" s="11"/>
      <c r="D4" s="11"/>
      <c r="E4" s="11"/>
      <c r="F4" s="12"/>
      <c r="ZY4" t="s">
        <v>334</v>
      </c>
      <c r="ZZ4" s="13"/>
    </row>
    <row r="5" spans="1:702" x14ac:dyDescent="0.25">
      <c r="A5" s="9" t="s">
        <v>335</v>
      </c>
      <c r="B5" s="14" t="s">
        <v>366</v>
      </c>
      <c r="C5" s="11"/>
      <c r="D5" s="11"/>
      <c r="E5" s="11"/>
      <c r="F5" s="12"/>
      <c r="ZY5" t="s">
        <v>336</v>
      </c>
      <c r="ZZ5" s="13"/>
    </row>
    <row r="6" spans="1:702" x14ac:dyDescent="0.25">
      <c r="A6" s="9" t="s">
        <v>337</v>
      </c>
      <c r="B6" s="15" t="s">
        <v>338</v>
      </c>
      <c r="C6" s="11"/>
      <c r="D6" s="11"/>
      <c r="E6" s="11"/>
      <c r="F6" s="12"/>
      <c r="ZY6" t="s">
        <v>339</v>
      </c>
      <c r="ZZ6" s="13"/>
    </row>
    <row r="7" spans="1:702" x14ac:dyDescent="0.25">
      <c r="A7" s="9" t="s">
        <v>340</v>
      </c>
      <c r="B7" s="16" t="s">
        <v>341</v>
      </c>
      <c r="C7" s="11"/>
      <c r="D7" s="11"/>
      <c r="E7" s="11"/>
      <c r="F7" s="12"/>
      <c r="ZY7" t="s">
        <v>342</v>
      </c>
      <c r="ZZ7" s="13"/>
    </row>
    <row r="8" spans="1:702" x14ac:dyDescent="0.25">
      <c r="A8" s="9" t="s">
        <v>343</v>
      </c>
      <c r="B8" s="23" t="s">
        <v>344</v>
      </c>
      <c r="C8" s="11"/>
      <c r="D8" s="11"/>
      <c r="E8" s="11"/>
      <c r="F8" s="12"/>
      <c r="ZY8" t="s">
        <v>345</v>
      </c>
      <c r="ZZ8" s="13"/>
    </row>
    <row r="9" spans="1:702" x14ac:dyDescent="0.25">
      <c r="A9" s="9" t="s">
        <v>346</v>
      </c>
      <c r="B9" s="23" t="s">
        <v>347</v>
      </c>
      <c r="C9" s="11"/>
      <c r="D9" s="11"/>
      <c r="E9" s="11"/>
      <c r="F9" s="12"/>
      <c r="ZY9" t="s">
        <v>348</v>
      </c>
      <c r="ZZ9" s="13"/>
    </row>
    <row r="10" spans="1:702" x14ac:dyDescent="0.25">
      <c r="A10" s="33"/>
      <c r="B10" s="23"/>
      <c r="C10" s="11"/>
      <c r="D10" s="11"/>
      <c r="E10" s="11"/>
      <c r="F10" s="12"/>
      <c r="ZZ10" s="13"/>
    </row>
    <row r="11" spans="1:702" ht="36" x14ac:dyDescent="0.25">
      <c r="A11" s="17" t="s">
        <v>349</v>
      </c>
      <c r="B11" s="18" t="s">
        <v>350</v>
      </c>
      <c r="C11" s="19" t="s">
        <v>351</v>
      </c>
      <c r="D11" s="55">
        <v>-1</v>
      </c>
      <c r="E11" s="21"/>
      <c r="F11" s="22">
        <f>ROUND(D11*E11,2)</f>
        <v>0</v>
      </c>
      <c r="ZY11" t="s">
        <v>352</v>
      </c>
      <c r="ZZ11" s="13" t="s">
        <v>353</v>
      </c>
    </row>
    <row r="12" spans="1:702" x14ac:dyDescent="0.25">
      <c r="A12" s="24"/>
      <c r="B12" s="25"/>
      <c r="C12" s="11"/>
      <c r="D12" s="11"/>
      <c r="E12" s="11"/>
      <c r="F12" s="26"/>
    </row>
    <row r="13" spans="1:702" x14ac:dyDescent="0.25">
      <c r="A13" s="27"/>
      <c r="B13" s="28" t="s">
        <v>354</v>
      </c>
      <c r="C13" s="11"/>
      <c r="D13" s="11"/>
      <c r="E13" s="11"/>
      <c r="F13" s="29">
        <f>SUBTOTAL(109,F7:F12)</f>
        <v>0</v>
      </c>
      <c r="G13" s="30"/>
      <c r="ZY13" t="s">
        <v>355</v>
      </c>
    </row>
    <row r="14" spans="1:702" x14ac:dyDescent="0.25">
      <c r="A14" s="24"/>
      <c r="B14" s="25"/>
      <c r="C14" s="11"/>
      <c r="D14" s="11"/>
      <c r="E14" s="11"/>
      <c r="F14" s="8"/>
    </row>
    <row r="15" spans="1:702" ht="15.75" thickBot="1" x14ac:dyDescent="0.3">
      <c r="A15" s="35"/>
      <c r="B15" s="36"/>
      <c r="C15" s="11"/>
      <c r="D15" s="11"/>
      <c r="E15" s="11"/>
      <c r="F15" s="12"/>
    </row>
    <row r="16" spans="1:702" x14ac:dyDescent="0.25">
      <c r="A16" s="49"/>
      <c r="B16" s="50"/>
      <c r="C16" s="50"/>
      <c r="D16" s="50"/>
      <c r="E16" s="50"/>
      <c r="F16" s="51"/>
    </row>
    <row r="17" spans="1:701" x14ac:dyDescent="0.25">
      <c r="A17" s="40"/>
      <c r="B17" s="41" t="s">
        <v>356</v>
      </c>
      <c r="E17" s="42" t="s">
        <v>365</v>
      </c>
      <c r="F17" s="52">
        <f>SUBTOTAL(109,F4:F15)</f>
        <v>0</v>
      </c>
      <c r="ZY17" t="s">
        <v>357</v>
      </c>
    </row>
    <row r="18" spans="1:701" x14ac:dyDescent="0.25">
      <c r="A18" s="53">
        <v>20</v>
      </c>
      <c r="B18" s="41" t="str">
        <f>CONCATENATE("Montant TVA (",A18,"%)")</f>
        <v>Montant TVA (20%)</v>
      </c>
      <c r="E18" s="42" t="s">
        <v>365</v>
      </c>
      <c r="F18" s="52">
        <f>(F17*A18)/100</f>
        <v>0</v>
      </c>
      <c r="ZY18" t="s">
        <v>358</v>
      </c>
    </row>
    <row r="19" spans="1:701" x14ac:dyDescent="0.25">
      <c r="A19" s="40"/>
      <c r="B19" s="41" t="s">
        <v>359</v>
      </c>
      <c r="E19" s="42" t="s">
        <v>365</v>
      </c>
      <c r="F19" s="52">
        <f>F17+F18</f>
        <v>0</v>
      </c>
      <c r="ZY19" t="s">
        <v>360</v>
      </c>
    </row>
    <row r="20" spans="1:701" ht="15.75" thickBot="1" x14ac:dyDescent="0.3">
      <c r="A20" s="46"/>
      <c r="B20" s="47"/>
      <c r="C20" s="47"/>
      <c r="D20" s="47"/>
      <c r="E20" s="47"/>
      <c r="F20" s="54"/>
    </row>
    <row r="21" spans="1:701" x14ac:dyDescent="0.25">
      <c r="F21" s="32"/>
    </row>
  </sheetData>
  <mergeCells count="1">
    <mergeCell ref="A1:F1"/>
  </mergeCells>
  <printOptions horizontalCentered="1"/>
  <pageMargins left="0" right="0" top="0.42" bottom="0.42" header="0.76" footer="0.76"/>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Lot N°06 Page de garde</vt:lpstr>
      <vt:lpstr>Lot N°06 MENUISERIES EXTERIEUR</vt:lpstr>
      <vt:lpstr>Lot N°06 Variante Imposée n°2 </vt:lpstr>
      <vt:lpstr>'Lot N°06 MENUISERIES EXTERIEUR'!Impression_des_titres</vt:lpstr>
      <vt:lpstr>'Lot N°06 Variante Imposée n°2 '!Impression_des_titres</vt:lpstr>
      <vt:lpstr>'Lot N°06 MENUISERIES EXTERIEUR'!Zone_d_impression</vt:lpstr>
      <vt:lpstr>'Lot N°06 Variante Imposée n°2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Stagiaire</dc:creator>
  <cp:lastModifiedBy>Maxime</cp:lastModifiedBy>
  <dcterms:created xsi:type="dcterms:W3CDTF">2024-05-13T14:26:04Z</dcterms:created>
  <dcterms:modified xsi:type="dcterms:W3CDTF">2024-07-23T10:15:32Z</dcterms:modified>
</cp:coreProperties>
</file>