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MAXIME\986.2023 - CONSTRUCTION DE 5 LOGTS - LA CHAIZE LE VICOMTE\7 - DCE 2 suite modif PEDRO\Economiste\Dossier info\DPGF\"/>
    </mc:Choice>
  </mc:AlternateContent>
  <xr:revisionPtr revIDLastSave="0" documentId="13_ncr:1_{D113B7A3-F481-4A9C-ACD0-EA1DCCB1EC21}" xr6:coauthVersionLast="47" xr6:coauthVersionMax="47" xr10:uidLastSave="{00000000-0000-0000-0000-000000000000}"/>
  <bookViews>
    <workbookView xWindow="28680" yWindow="2415" windowWidth="21840" windowHeight="13140" xr2:uid="{00000000-000D-0000-FFFF-FFFF00000000}"/>
  </bookViews>
  <sheets>
    <sheet name="Lot N°03 Page de garde" sheetId="1" r:id="rId1"/>
    <sheet name="Lot N°03 ENDUITS EXTERIEURS" sheetId="2" r:id="rId2"/>
  </sheets>
  <definedNames>
    <definedName name="_xlnm.Print_Titles" localSheetId="1">'Lot N°03 ENDUITS EXTERIEURS'!$1:$2</definedName>
    <definedName name="_xlnm.Print_Area" localSheetId="1">'Lot N°03 ENDUITS EXTERIEURS'!$A$1:$F$46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10" i="2" s="1"/>
  <c r="F16" i="2"/>
  <c r="F18" i="2"/>
  <c r="F20" i="2"/>
  <c r="F24" i="2"/>
  <c r="F28" i="2"/>
  <c r="F35" i="2"/>
  <c r="F37" i="2"/>
  <c r="B44" i="2"/>
  <c r="F30" i="2" l="1"/>
  <c r="F39" i="2"/>
  <c r="F43" i="2" l="1"/>
  <c r="F44" i="2" s="1"/>
  <c r="F45" i="2" s="1"/>
</calcChain>
</file>

<file path=xl/sharedStrings.xml><?xml version="1.0" encoding="utf-8"?>
<sst xmlns="http://schemas.openxmlformats.org/spreadsheetml/2006/main" count="87" uniqueCount="85">
  <si>
    <t>LIBELLE</t>
  </si>
  <si>
    <t>U</t>
  </si>
  <si>
    <t>Quantité</t>
  </si>
  <si>
    <t>P.U.</t>
  </si>
  <si>
    <t>Montant</t>
  </si>
  <si>
    <t>ENDUITS EXTERIEURS</t>
  </si>
  <si>
    <t>CH2</t>
  </si>
  <si>
    <t>2</t>
  </si>
  <si>
    <t>TERRAINS OU LIEUX</t>
  </si>
  <si>
    <t>CH3</t>
  </si>
  <si>
    <t>2.1</t>
  </si>
  <si>
    <t>INSTALLATION DE CHANTIER</t>
  </si>
  <si>
    <t>CH4</t>
  </si>
  <si>
    <t xml:space="preserve">2.1 1 </t>
  </si>
  <si>
    <t>Mise en place de protections aux chutes pendant l’exécution des travaux ( garde-corps, filets, crochets de sécurité, échafaudage etc. ... ) suivant réglementation du code du travail.</t>
  </si>
  <si>
    <t>Ens</t>
  </si>
  <si>
    <t>ART</t>
  </si>
  <si>
    <t>004-J803</t>
  </si>
  <si>
    <t>Total INSTALLATION DE CHANTIER</t>
  </si>
  <si>
    <t>STOT</t>
  </si>
  <si>
    <t>3</t>
  </si>
  <si>
    <t>PAROIS</t>
  </si>
  <si>
    <t>CH3</t>
  </si>
  <si>
    <t>3.1</t>
  </si>
  <si>
    <t>TRAITEMENT DES PAREMENTS VERTICAUX</t>
  </si>
  <si>
    <t>CH4</t>
  </si>
  <si>
    <t>3.1.1</t>
  </si>
  <si>
    <t>Revêtements enduits</t>
  </si>
  <si>
    <t>CH5</t>
  </si>
  <si>
    <t xml:space="preserve">3.1.1 1 </t>
  </si>
  <si>
    <t>Enduit monocouche projetés d’imperméabilisation et de décoration des façades à base de liants hydrauliques
L’enduit devra être conforme à l’application sur maçonnerie de parpaings 
Aspect de finition :  grattée fin
Pour support classé : Rt2 et Rt3 (NF DTU 26.1)
Marquage CE  selon norme EN 998-1</t>
  </si>
  <si>
    <t>ART</t>
  </si>
  <si>
    <t>016-A027</t>
  </si>
  <si>
    <t xml:space="preserve">3.1.1 2 </t>
  </si>
  <si>
    <t>En surface courante</t>
  </si>
  <si>
    <t>m²</t>
  </si>
  <si>
    <t>ART</t>
  </si>
  <si>
    <t>007-A317</t>
  </si>
  <si>
    <t xml:space="preserve">3.1.1 3 </t>
  </si>
  <si>
    <t>Faibles largeurs</t>
  </si>
  <si>
    <t>ml</t>
  </si>
  <si>
    <t>ART</t>
  </si>
  <si>
    <t>007-A318</t>
  </si>
  <si>
    <t>3.1.2</t>
  </si>
  <si>
    <t>Accessoires de finition</t>
  </si>
  <si>
    <t>CH5</t>
  </si>
  <si>
    <t xml:space="preserve">3.1.2 1 </t>
  </si>
  <si>
    <t>Mise en place d'une baguette d'arrêt de l'enduit en pied de façade afin d'avoir une jonction propre entre l'enduit et le système d'étanchéité
Type et marque à proposer par l’entreprise</t>
  </si>
  <si>
    <t>ml</t>
  </si>
  <si>
    <t>ART</t>
  </si>
  <si>
    <t>012-A349</t>
  </si>
  <si>
    <t>3.1.3</t>
  </si>
  <si>
    <t>Éléments de liaison et de calfeutrement</t>
  </si>
  <si>
    <t>CH5</t>
  </si>
  <si>
    <t xml:space="preserve">3.1.3 1 </t>
  </si>
  <si>
    <t>Profilés de finition joints structurels (couvre-joints)
Modèle d'angle ou plat suivant les cas
Fourniture et mise en œuvre de profilés de finition des joints de construction en façades maçonnées, par couvre-joints rigides en aluminium thermolaqué.</t>
  </si>
  <si>
    <t>ml</t>
  </si>
  <si>
    <t>ART</t>
  </si>
  <si>
    <t>009-E768</t>
  </si>
  <si>
    <t>Total TRAITEMENT DES PAREMENTS VERTICAUX</t>
  </si>
  <si>
    <t>STOT</t>
  </si>
  <si>
    <t>4</t>
  </si>
  <si>
    <t>GESTION DES DECHETS</t>
  </si>
  <si>
    <t>CH3</t>
  </si>
  <si>
    <t>4.1</t>
  </si>
  <si>
    <t>Décret n° 2020-1817 du 29 décembre 2020 ( Loi Anti-gaspillage économie circulaire AGEC )</t>
  </si>
  <si>
    <t>CH4</t>
  </si>
  <si>
    <t xml:space="preserve">4.1 1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</si>
  <si>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</si>
  <si>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</si>
  <si>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</si>
  <si>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004-J353</t>
  </si>
  <si>
    <t xml:space="preserve">4.1 2 </t>
  </si>
  <si>
    <t>Une estimation des coûts associés aux modalités de gestion et d’enlèvement de ces déchets.</t>
  </si>
  <si>
    <t>FOR</t>
  </si>
  <si>
    <t>ART</t>
  </si>
  <si>
    <t>004-J354</t>
  </si>
  <si>
    <t>Total Décret n° 2020-1817 du 29 décembre 2020 ( Loi Anti-gaspillage économie circulaire AGEC )</t>
  </si>
  <si>
    <t>STOT</t>
  </si>
  <si>
    <t>Montant HT du Lot N°03 ENDUITS EXTERIEURS</t>
  </si>
  <si>
    <t>TOTHT</t>
  </si>
  <si>
    <t>TVA</t>
  </si>
  <si>
    <t>Montant TTC</t>
  </si>
  <si>
    <t>TOTTTC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</si>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</sst>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0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2" borderId="5" xfId="1" applyFill="1" applyBorder="1">
      <alignment horizontal="left" vertical="top" wrapText="1"/>
    </xf>
    <xf numFmtId="0" fontId="3" fillId="0" borderId="8" xfId="6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8" xfId="10" applyBorder="1">
      <alignment horizontal="left" vertical="top" wrapText="1"/>
    </xf>
    <xf numFmtId="0" fontId="5" fillId="0" borderId="8" xfId="14" applyBorder="1">
      <alignment horizontal="left" vertical="top" wrapText="1"/>
    </xf>
    <xf numFmtId="0" fontId="1" fillId="0" borderId="5" xfId="1" applyBorder="1">
      <alignment horizontal="left" vertical="top" wrapText="1"/>
    </xf>
    <xf numFmtId="0" fontId="9" fillId="0" borderId="8" xfId="26" applyBorder="1">
      <alignment horizontal="left" vertical="top" wrapText="1"/>
    </xf>
    <xf numFmtId="0" fontId="0" fillId="0" borderId="4" xfId="0" applyBorder="1" applyAlignment="1" applyProtection="1">
      <alignment horizontal="center" vertical="top"/>
      <protection locked="0"/>
    </xf>
    <xf numFmtId="165" fontId="0" fillId="0" borderId="4" xfId="0" applyNumberFormat="1" applyBorder="1" applyAlignment="1" applyProtection="1">
      <alignment horizontal="right" vertical="top" wrapText="1"/>
      <protection locked="0"/>
    </xf>
    <xf numFmtId="164" fontId="0" fillId="0" borderId="4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5" xfId="17" applyFont="1" applyBorder="1">
      <alignment horizontal="left" vertical="top" wrapText="1" indent="3"/>
    </xf>
    <xf numFmtId="0" fontId="6" fillId="0" borderId="8" xfId="17" applyBorder="1">
      <alignment horizontal="left" vertical="top" wrapText="1" indent="3"/>
    </xf>
    <xf numFmtId="164" fontId="0" fillId="0" borderId="6" xfId="0" applyNumberFormat="1" applyBorder="1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5" fillId="0" borderId="8" xfId="18" applyBorder="1">
      <alignment horizontal="left" vertical="top" wrapText="1"/>
    </xf>
    <xf numFmtId="166" fontId="0" fillId="0" borderId="4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1" fillId="2" borderId="7" xfId="1" applyFill="1" applyBorder="1">
      <alignment horizontal="left" vertical="top" wrapText="1"/>
    </xf>
    <xf numFmtId="0" fontId="1" fillId="0" borderId="7" xfId="1" applyBorder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Alignment="1">
      <alignment horizontal="left" vertical="top" wrapText="1"/>
    </xf>
    <xf numFmtId="164" fontId="18" fillId="0" borderId="21" xfId="0" applyNumberFormat="1" applyFont="1" applyBorder="1" applyAlignment="1">
      <alignment horizontal="right" vertical="top" wrapText="1"/>
    </xf>
    <xf numFmtId="165" fontId="21" fillId="2" borderId="20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85002 LA ROCHE SUR YON CEDEX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N°03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ENDUITS EXTERIEURS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SERIEYS &amp; BARBOTIN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 BIS AVENUE GAMBETTA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13 43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agence@sbarchitectes.com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5 LOGTS - LA CHAIZE LE VICOMTE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ZAC du Redoux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85310 La Chaize-Le-Vicomte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Économiste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AREST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14 Bd Faidherbe BP 30308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49303  CHOLET CEDEX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41 62 38 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infos@arestcholet.fr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114300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816000" y="7468200"/>
          <a:ext cx="2700000" cy="10281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32087</xdr:rowOff>
    </xdr:from>
    <xdr:to>
      <xdr:col>5</xdr:col>
      <xdr:colOff>778565</xdr:colOff>
      <xdr:row>0</xdr:row>
      <xdr:rowOff>914478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000" y="32087"/>
          <a:ext cx="6170217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Chaize-Le-Vicomte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5 LOGTS - LA CHAIZE LE VICOMTE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85310  La Chaize-Le-Vicomte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N°03 ENDUITS EXTERIEURS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CEA45-BBE4-4BB6-AFBD-B63F62415A5F}">
  <sheetPr>
    <pageSetUpPr fitToPage="1"/>
  </sheetPr>
  <dimension ref="A1"/>
  <sheetViews>
    <sheetView showGridLines="0" tabSelected="1" view="pageBreakPreview" zoomScaleNormal="100" zoomScaleSheetLayoutView="100" workbookViewId="0">
      <selection activeCell="A55" sqref="A55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48A1C-71B5-4DD7-95ED-44751C87430E}">
  <sheetPr>
    <pageSetUpPr fitToPage="1"/>
  </sheetPr>
  <dimension ref="A1:ZZ47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47"/>
      <c r="B1" s="48"/>
      <c r="C1" s="48"/>
      <c r="D1" s="48"/>
      <c r="E1" s="48"/>
      <c r="F1" s="49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32"/>
      <c r="B7" s="15"/>
      <c r="C7" s="11"/>
      <c r="D7" s="11"/>
      <c r="E7" s="11"/>
      <c r="F7" s="12"/>
      <c r="ZZ7" s="13"/>
    </row>
    <row r="8" spans="1:702" ht="48" x14ac:dyDescent="0.25">
      <c r="A8" s="16" t="s">
        <v>13</v>
      </c>
      <c r="B8" s="17" t="s">
        <v>14</v>
      </c>
      <c r="C8" s="18" t="s">
        <v>15</v>
      </c>
      <c r="D8" s="19">
        <v>1</v>
      </c>
      <c r="E8" s="20"/>
      <c r="F8" s="21">
        <f>ROUND(D8*E8,2)</f>
        <v>0</v>
      </c>
      <c r="ZY8" t="s">
        <v>16</v>
      </c>
      <c r="ZZ8" s="13" t="s">
        <v>17</v>
      </c>
    </row>
    <row r="9" spans="1:702" x14ac:dyDescent="0.25">
      <c r="A9" s="22"/>
      <c r="B9" s="23"/>
      <c r="C9" s="11"/>
      <c r="D9" s="11"/>
      <c r="E9" s="11"/>
      <c r="F9" s="24"/>
    </row>
    <row r="10" spans="1:702" x14ac:dyDescent="0.25">
      <c r="A10" s="25"/>
      <c r="B10" s="26" t="s">
        <v>18</v>
      </c>
      <c r="C10" s="11"/>
      <c r="D10" s="11"/>
      <c r="E10" s="11"/>
      <c r="F10" s="27">
        <f>SUBTOTAL(109,F8:F9)</f>
        <v>0</v>
      </c>
      <c r="G10" s="28"/>
      <c r="ZY10" t="s">
        <v>19</v>
      </c>
    </row>
    <row r="11" spans="1:702" x14ac:dyDescent="0.25">
      <c r="A11" s="22"/>
      <c r="B11" s="23"/>
      <c r="C11" s="11"/>
      <c r="D11" s="11"/>
      <c r="E11" s="11"/>
      <c r="F11" s="8"/>
    </row>
    <row r="12" spans="1:702" x14ac:dyDescent="0.25">
      <c r="A12" s="9" t="s">
        <v>20</v>
      </c>
      <c r="B12" s="14" t="s">
        <v>21</v>
      </c>
      <c r="C12" s="11"/>
      <c r="D12" s="11"/>
      <c r="E12" s="11"/>
      <c r="F12" s="12"/>
      <c r="ZY12" t="s">
        <v>22</v>
      </c>
      <c r="ZZ12" s="13"/>
    </row>
    <row r="13" spans="1:702" x14ac:dyDescent="0.25">
      <c r="A13" s="9" t="s">
        <v>23</v>
      </c>
      <c r="B13" s="15" t="s">
        <v>24</v>
      </c>
      <c r="C13" s="11"/>
      <c r="D13" s="11"/>
      <c r="E13" s="11"/>
      <c r="F13" s="12"/>
      <c r="ZY13" t="s">
        <v>25</v>
      </c>
      <c r="ZZ13" s="13"/>
    </row>
    <row r="14" spans="1:702" x14ac:dyDescent="0.25">
      <c r="A14" s="9" t="s">
        <v>26</v>
      </c>
      <c r="B14" s="29" t="s">
        <v>27</v>
      </c>
      <c r="C14" s="11"/>
      <c r="D14" s="11"/>
      <c r="E14" s="11"/>
      <c r="F14" s="12"/>
      <c r="ZY14" t="s">
        <v>28</v>
      </c>
      <c r="ZZ14" s="13"/>
    </row>
    <row r="15" spans="1:702" x14ac:dyDescent="0.25">
      <c r="A15" s="32"/>
      <c r="B15" s="29"/>
      <c r="C15" s="11"/>
      <c r="D15" s="11"/>
      <c r="E15" s="11"/>
      <c r="F15" s="12"/>
      <c r="ZZ15" s="13"/>
    </row>
    <row r="16" spans="1:702" ht="84" x14ac:dyDescent="0.25">
      <c r="A16" s="16" t="s">
        <v>29</v>
      </c>
      <c r="B16" s="17" t="s">
        <v>30</v>
      </c>
      <c r="C16" s="18"/>
      <c r="D16" s="19"/>
      <c r="E16" s="20"/>
      <c r="F16" s="21">
        <f>ROUND(D16*E16,2)</f>
        <v>0</v>
      </c>
      <c r="ZY16" t="s">
        <v>31</v>
      </c>
      <c r="ZZ16" s="13" t="s">
        <v>32</v>
      </c>
    </row>
    <row r="17" spans="1:702" x14ac:dyDescent="0.25">
      <c r="A17" s="33"/>
      <c r="B17" s="17"/>
      <c r="C17" s="18"/>
      <c r="D17" s="19"/>
      <c r="E17" s="20"/>
      <c r="F17" s="21"/>
      <c r="ZZ17" s="13"/>
    </row>
    <row r="18" spans="1:702" x14ac:dyDescent="0.25">
      <c r="A18" s="16" t="s">
        <v>33</v>
      </c>
      <c r="B18" s="17" t="s">
        <v>34</v>
      </c>
      <c r="C18" s="18" t="s">
        <v>35</v>
      </c>
      <c r="D18" s="20">
        <v>703.71</v>
      </c>
      <c r="E18" s="20"/>
      <c r="F18" s="21">
        <f>ROUND(D18*E18,2)</f>
        <v>0</v>
      </c>
      <c r="ZY18" t="s">
        <v>36</v>
      </c>
      <c r="ZZ18" s="13" t="s">
        <v>37</v>
      </c>
    </row>
    <row r="19" spans="1:702" x14ac:dyDescent="0.25">
      <c r="A19" s="33"/>
      <c r="B19" s="17"/>
      <c r="C19" s="18"/>
      <c r="D19" s="20"/>
      <c r="E19" s="20"/>
      <c r="F19" s="21"/>
      <c r="ZZ19" s="13"/>
    </row>
    <row r="20" spans="1:702" x14ac:dyDescent="0.25">
      <c r="A20" s="16" t="s">
        <v>38</v>
      </c>
      <c r="B20" s="17" t="s">
        <v>39</v>
      </c>
      <c r="C20" s="18" t="s">
        <v>40</v>
      </c>
      <c r="D20" s="20">
        <v>143.80000000000001</v>
      </c>
      <c r="E20" s="20"/>
      <c r="F20" s="21">
        <f>ROUND(D20*E20,2)</f>
        <v>0</v>
      </c>
      <c r="ZY20" t="s">
        <v>41</v>
      </c>
      <c r="ZZ20" s="13" t="s">
        <v>42</v>
      </c>
    </row>
    <row r="21" spans="1:702" x14ac:dyDescent="0.25">
      <c r="A21" s="33"/>
      <c r="B21" s="17"/>
      <c r="C21" s="18"/>
      <c r="D21" s="20"/>
      <c r="E21" s="20"/>
      <c r="F21" s="21"/>
      <c r="ZZ21" s="13"/>
    </row>
    <row r="22" spans="1:702" x14ac:dyDescent="0.25">
      <c r="A22" s="9" t="s">
        <v>43</v>
      </c>
      <c r="B22" s="29" t="s">
        <v>44</v>
      </c>
      <c r="C22" s="11"/>
      <c r="D22" s="11"/>
      <c r="E22" s="11"/>
      <c r="F22" s="12"/>
      <c r="ZY22" t="s">
        <v>45</v>
      </c>
      <c r="ZZ22" s="13"/>
    </row>
    <row r="23" spans="1:702" x14ac:dyDescent="0.25">
      <c r="A23" s="32"/>
      <c r="B23" s="29"/>
      <c r="C23" s="11"/>
      <c r="D23" s="11"/>
      <c r="E23" s="11"/>
      <c r="F23" s="12"/>
      <c r="ZZ23" s="13"/>
    </row>
    <row r="24" spans="1:702" ht="48" x14ac:dyDescent="0.25">
      <c r="A24" s="16" t="s">
        <v>46</v>
      </c>
      <c r="B24" s="17" t="s">
        <v>47</v>
      </c>
      <c r="C24" s="18" t="s">
        <v>48</v>
      </c>
      <c r="D24" s="20">
        <v>116.35</v>
      </c>
      <c r="E24" s="20"/>
      <c r="F24" s="21">
        <f>ROUND(D24*E24,2)</f>
        <v>0</v>
      </c>
      <c r="ZY24" t="s">
        <v>49</v>
      </c>
      <c r="ZZ24" s="13" t="s">
        <v>50</v>
      </c>
    </row>
    <row r="25" spans="1:702" x14ac:dyDescent="0.25">
      <c r="A25" s="33"/>
      <c r="B25" s="17"/>
      <c r="C25" s="18"/>
      <c r="D25" s="20"/>
      <c r="E25" s="20"/>
      <c r="F25" s="21"/>
      <c r="ZZ25" s="13"/>
    </row>
    <row r="26" spans="1:702" x14ac:dyDescent="0.25">
      <c r="A26" s="9" t="s">
        <v>51</v>
      </c>
      <c r="B26" s="29" t="s">
        <v>52</v>
      </c>
      <c r="C26" s="11"/>
      <c r="D26" s="11"/>
      <c r="E26" s="11"/>
      <c r="F26" s="12"/>
      <c r="ZY26" t="s">
        <v>53</v>
      </c>
      <c r="ZZ26" s="13"/>
    </row>
    <row r="27" spans="1:702" x14ac:dyDescent="0.25">
      <c r="A27" s="32"/>
      <c r="B27" s="29"/>
      <c r="C27" s="11"/>
      <c r="D27" s="11"/>
      <c r="E27" s="11"/>
      <c r="F27" s="12"/>
      <c r="ZZ27" s="13"/>
    </row>
    <row r="28" spans="1:702" ht="60" x14ac:dyDescent="0.25">
      <c r="A28" s="16" t="s">
        <v>54</v>
      </c>
      <c r="B28" s="17" t="s">
        <v>55</v>
      </c>
      <c r="C28" s="18" t="s">
        <v>56</v>
      </c>
      <c r="D28" s="20">
        <v>8</v>
      </c>
      <c r="E28" s="20"/>
      <c r="F28" s="21">
        <f>ROUND(D28*E28,2)</f>
        <v>0</v>
      </c>
      <c r="ZY28" t="s">
        <v>57</v>
      </c>
      <c r="ZZ28" s="13" t="s">
        <v>58</v>
      </c>
    </row>
    <row r="29" spans="1:702" x14ac:dyDescent="0.25">
      <c r="A29" s="22"/>
      <c r="B29" s="23"/>
      <c r="C29" s="11"/>
      <c r="D29" s="11"/>
      <c r="E29" s="11"/>
      <c r="F29" s="24"/>
    </row>
    <row r="30" spans="1:702" ht="25.5" x14ac:dyDescent="0.25">
      <c r="A30" s="25"/>
      <c r="B30" s="26" t="s">
        <v>59</v>
      </c>
      <c r="C30" s="11"/>
      <c r="D30" s="11"/>
      <c r="E30" s="11"/>
      <c r="F30" s="27">
        <f>SUBTOTAL(109,F14:F29)</f>
        <v>0</v>
      </c>
      <c r="G30" s="28"/>
      <c r="ZY30" t="s">
        <v>60</v>
      </c>
    </row>
    <row r="31" spans="1:702" x14ac:dyDescent="0.25">
      <c r="A31" s="22"/>
      <c r="B31" s="23"/>
      <c r="C31" s="11"/>
      <c r="D31" s="11"/>
      <c r="E31" s="11"/>
      <c r="F31" s="8"/>
    </row>
    <row r="32" spans="1:702" x14ac:dyDescent="0.25">
      <c r="A32" s="9" t="s">
        <v>61</v>
      </c>
      <c r="B32" s="14" t="s">
        <v>62</v>
      </c>
      <c r="C32" s="11"/>
      <c r="D32" s="11"/>
      <c r="E32" s="11"/>
      <c r="F32" s="12"/>
      <c r="ZY32" t="s">
        <v>63</v>
      </c>
      <c r="ZZ32" s="13"/>
    </row>
    <row r="33" spans="1:702" ht="25.5" x14ac:dyDescent="0.25">
      <c r="A33" s="9" t="s">
        <v>64</v>
      </c>
      <c r="B33" s="15" t="s">
        <v>65</v>
      </c>
      <c r="C33" s="11"/>
      <c r="D33" s="11"/>
      <c r="E33" s="11"/>
      <c r="F33" s="12"/>
      <c r="ZY33" t="s">
        <v>66</v>
      </c>
      <c r="ZZ33" s="13"/>
    </row>
    <row r="34" spans="1:702" x14ac:dyDescent="0.25">
      <c r="A34" s="32"/>
      <c r="B34" s="15"/>
      <c r="C34" s="11"/>
      <c r="D34" s="11"/>
      <c r="E34" s="11"/>
      <c r="F34" s="12"/>
      <c r="ZZ34" s="13"/>
    </row>
    <row r="35" spans="1:702" ht="36" x14ac:dyDescent="0.25">
      <c r="A35" s="16" t="s">
        <v>67</v>
      </c>
      <c r="B35" s="17" t="s">
        <v>68</v>
      </c>
      <c r="C35" s="18" t="s">
        <v>69</v>
      </c>
      <c r="D35" s="30"/>
      <c r="E35" s="20"/>
      <c r="F35" s="21">
        <f>ROUND(D35*E35,2)</f>
        <v>0</v>
      </c>
      <c r="ZY35" t="s">
        <v>70</v>
      </c>
      <c r="ZZ35" s="13" t="s">
        <v>71</v>
      </c>
    </row>
    <row r="36" spans="1:702" x14ac:dyDescent="0.25">
      <c r="A36" s="33"/>
      <c r="B36" s="17"/>
      <c r="C36" s="18"/>
      <c r="D36" s="30"/>
      <c r="E36" s="20"/>
      <c r="F36" s="21"/>
      <c r="ZZ36" s="13"/>
    </row>
    <row r="37" spans="1:702" ht="24" x14ac:dyDescent="0.25">
      <c r="A37" s="16" t="s">
        <v>72</v>
      </c>
      <c r="B37" s="17" t="s">
        <v>73</v>
      </c>
      <c r="C37" s="18" t="s">
        <v>74</v>
      </c>
      <c r="D37" s="19"/>
      <c r="E37" s="20"/>
      <c r="F37" s="21">
        <f>ROUND(D37*E37,2)</f>
        <v>0</v>
      </c>
      <c r="ZY37" t="s">
        <v>75</v>
      </c>
      <c r="ZZ37" s="13" t="s">
        <v>76</v>
      </c>
    </row>
    <row r="38" spans="1:702" x14ac:dyDescent="0.25">
      <c r="A38" s="22"/>
      <c r="B38" s="23"/>
      <c r="C38" s="11"/>
      <c r="D38" s="11"/>
      <c r="E38" s="11"/>
      <c r="F38" s="24"/>
    </row>
    <row r="39" spans="1:702" ht="38.25" x14ac:dyDescent="0.25">
      <c r="A39" s="25"/>
      <c r="B39" s="26" t="s">
        <v>77</v>
      </c>
      <c r="C39" s="11"/>
      <c r="D39" s="11"/>
      <c r="E39" s="11"/>
      <c r="F39" s="27">
        <f>SUBTOTAL(109,F35:F38)</f>
        <v>0</v>
      </c>
      <c r="G39" s="28"/>
      <c r="ZY39" t="s">
        <v>78</v>
      </c>
    </row>
    <row r="40" spans="1:702" x14ac:dyDescent="0.25">
      <c r="A40" s="22"/>
      <c r="B40" s="23"/>
      <c r="C40" s="11"/>
      <c r="D40" s="11"/>
      <c r="E40" s="11"/>
      <c r="F40" s="8"/>
    </row>
    <row r="41" spans="1:702" ht="15.75" thickBot="1" x14ac:dyDescent="0.3">
      <c r="A41" s="34"/>
      <c r="B41" s="35"/>
      <c r="C41" s="11"/>
      <c r="D41" s="11"/>
      <c r="E41" s="11"/>
      <c r="F41" s="12"/>
    </row>
    <row r="42" spans="1:702" x14ac:dyDescent="0.25">
      <c r="A42" s="36"/>
      <c r="B42" s="37"/>
      <c r="C42" s="37"/>
      <c r="D42" s="37"/>
      <c r="E42" s="37"/>
      <c r="F42" s="38"/>
    </row>
    <row r="43" spans="1:702" x14ac:dyDescent="0.25">
      <c r="A43" s="39"/>
      <c r="B43" s="40" t="s">
        <v>79</v>
      </c>
      <c r="E43" s="46" t="s">
        <v>84</v>
      </c>
      <c r="F43" s="41">
        <f>SUBTOTAL(109,F4:F41)</f>
        <v>0</v>
      </c>
      <c r="ZY43" t="s">
        <v>80</v>
      </c>
    </row>
    <row r="44" spans="1:702" x14ac:dyDescent="0.25">
      <c r="A44" s="42">
        <v>20</v>
      </c>
      <c r="B44" s="40" t="str">
        <f>CONCATENATE("Montant TVA (",A44,"%)")</f>
        <v>Montant TVA (20%)</v>
      </c>
      <c r="E44" s="46" t="s">
        <v>84</v>
      </c>
      <c r="F44" s="41">
        <f>(F43*A44)/100</f>
        <v>0</v>
      </c>
      <c r="ZY44" t="s">
        <v>81</v>
      </c>
    </row>
    <row r="45" spans="1:702" x14ac:dyDescent="0.25">
      <c r="A45" s="39"/>
      <c r="B45" s="40" t="s">
        <v>82</v>
      </c>
      <c r="E45" s="46" t="s">
        <v>84</v>
      </c>
      <c r="F45" s="41">
        <f>F43+F44</f>
        <v>0</v>
      </c>
      <c r="ZY45" t="s">
        <v>83</v>
      </c>
    </row>
    <row r="46" spans="1:702" ht="15.75" thickBot="1" x14ac:dyDescent="0.3">
      <c r="A46" s="43"/>
      <c r="B46" s="44"/>
      <c r="C46" s="44"/>
      <c r="D46" s="44"/>
      <c r="E46" s="44"/>
      <c r="F46" s="45"/>
    </row>
    <row r="47" spans="1:702" x14ac:dyDescent="0.25">
      <c r="F47" s="31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1" manualBreakCount="1">
    <brk id="3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ENDUITS EXTERIEURS</vt:lpstr>
      <vt:lpstr>'Lot N°03 ENDUITS EXTERIEURS'!Impression_des_titres</vt:lpstr>
      <vt:lpstr>'Lot N°03 ENDUITS EXTERIEURS'!Zone_d_impression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2024-05-13T14:25:59Z</dcterms:created>
  <dcterms:modified xsi:type="dcterms:W3CDTF">2024-07-23T10:10:26Z</dcterms:modified>
</cp:coreProperties>
</file>