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924222D5-291E-44AD-8D26-1471A8AB245C}" xr6:coauthVersionLast="47" xr6:coauthVersionMax="47" xr10:uidLastSave="{00000000-0000-0000-0000-000000000000}"/>
  <bookViews>
    <workbookView xWindow="28680" yWindow="2415" windowWidth="21840" windowHeight="13140" tabRatio="785" xr2:uid="{00000000-000D-0000-FFFF-FFFF00000000}"/>
  </bookViews>
  <sheets>
    <sheet name="Lot N°09 Page de garde" sheetId="1" r:id="rId1"/>
    <sheet name="Lot N°09 PEINTURE – NETTOYAGE" sheetId="2" r:id="rId2"/>
  </sheets>
  <definedNames>
    <definedName name="_xlnm.Print_Titles" localSheetId="1">'Lot N°09 PEINTURE – NETTOYAGE'!$1:$2</definedName>
    <definedName name="_xlnm.Print_Area" localSheetId="1">'Lot N°09 PEINTURE – NETTOYAGE'!$A$1:$F$71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2" l="1"/>
  <c r="F47" i="2"/>
  <c r="F9" i="2" l="1"/>
  <c r="F11" i="2" s="1"/>
  <c r="F16" i="2"/>
  <c r="F18" i="2"/>
  <c r="F22" i="2"/>
  <c r="F26" i="2"/>
  <c r="F28" i="2"/>
  <c r="F30" i="2"/>
  <c r="F34" i="2"/>
  <c r="F41" i="2"/>
  <c r="F43" i="2"/>
  <c r="F45" i="2"/>
  <c r="F49" i="2"/>
  <c r="F51" i="2"/>
  <c r="F60" i="2"/>
  <c r="F62" i="2"/>
  <c r="B69" i="2"/>
  <c r="F64" i="2" l="1"/>
  <c r="F55" i="2"/>
  <c r="F36" i="2"/>
  <c r="F68" i="2" l="1"/>
  <c r="F69" i="2" s="1"/>
  <c r="F70" i="2" s="1"/>
</calcChain>
</file>

<file path=xl/sharedStrings.xml><?xml version="1.0" encoding="utf-8"?>
<sst xmlns="http://schemas.openxmlformats.org/spreadsheetml/2006/main" count="142" uniqueCount="135">
  <si>
    <t>LIBELLE</t>
  </si>
  <si>
    <t>U</t>
  </si>
  <si>
    <t>Quantité</t>
  </si>
  <si>
    <t>P.U.</t>
  </si>
  <si>
    <t>Montant</t>
  </si>
  <si>
    <t>PEINTURE – NETTOYAGE</t>
  </si>
  <si>
    <t>CH2</t>
  </si>
  <si>
    <t>2</t>
  </si>
  <si>
    <t>PARACHEVEMENTS</t>
  </si>
  <si>
    <t>CH3</t>
  </si>
  <si>
    <t>2.1</t>
  </si>
  <si>
    <t>TRAITEMENT ET FINITION DES PAREMENTS EXTERIEURS</t>
  </si>
  <si>
    <t>CH4</t>
  </si>
  <si>
    <t>2.1.1</t>
  </si>
  <si>
    <t>Sur ouvrages horizontaux neufs</t>
  </si>
  <si>
    <t>CH5</t>
  </si>
  <si>
    <t xml:space="preserve">2.1.1 1 </t>
  </si>
  <si>
    <t>Peinture à base de résines HYDRO PLIOLITE en dispersions aqueuse 
Support : éléments en béton extérieurs
Aspect : Mat profond</t>
  </si>
  <si>
    <t>m²</t>
  </si>
  <si>
    <t>ART</t>
  </si>
  <si>
    <t>004-D129</t>
  </si>
  <si>
    <t>Total TRAITEMENT ET FINITION DES PAREMENTS EXTERIEURS</t>
  </si>
  <si>
    <t>STOT</t>
  </si>
  <si>
    <t>2.2</t>
  </si>
  <si>
    <t>TRAITEMENT ET FINITION DES PAREMENTS INTERIEURS</t>
  </si>
  <si>
    <t>CH4</t>
  </si>
  <si>
    <t>2.2.1</t>
  </si>
  <si>
    <t>Ouvrages intérieurs de maçonnerie et plâtrerie (horizontaux)</t>
  </si>
  <si>
    <t>CH5</t>
  </si>
  <si>
    <t xml:space="preserve">2.2.1 1 </t>
  </si>
  <si>
    <t>m²</t>
  </si>
  <si>
    <t>ART</t>
  </si>
  <si>
    <t>009-E762</t>
  </si>
  <si>
    <t xml:space="preserve">2.2.1 2 </t>
  </si>
  <si>
    <t>Peinture laqué acrylique en phase aqueuse avec impression à base de résines alkyles et acryliques y compris un enduit pelliculaire (préparation du support avant la couche d'impression)
Aspect : Satiné tendu
Support : Sous-face de plancher béton prédalle (joints prédalles à la charge du lot GO)
Tous travaux de finition B (travaux courants)</t>
  </si>
  <si>
    <t>m²</t>
  </si>
  <si>
    <t>ART</t>
  </si>
  <si>
    <t>004-D112</t>
  </si>
  <si>
    <t>2.2.2</t>
  </si>
  <si>
    <t>Ouvrages intérieurs de maçonnerie et plâtrerie (verticaux)</t>
  </si>
  <si>
    <t>CH5</t>
  </si>
  <si>
    <t xml:space="preserve">2.2.2 1 </t>
  </si>
  <si>
    <t>m²</t>
  </si>
  <si>
    <t>ART</t>
  </si>
  <si>
    <t>009-E771</t>
  </si>
  <si>
    <t>2.2.3</t>
  </si>
  <si>
    <t>Ouvrages intérieurs bois</t>
  </si>
  <si>
    <t>CH5</t>
  </si>
  <si>
    <t xml:space="preserve">2.2.3 1 </t>
  </si>
  <si>
    <t>ART</t>
  </si>
  <si>
    <t>004-D108</t>
  </si>
  <si>
    <t xml:space="preserve">2.2.3 2 </t>
  </si>
  <si>
    <t>Sur poteaux extrémités de cloison</t>
  </si>
  <si>
    <t>ml</t>
  </si>
  <si>
    <t>ART</t>
  </si>
  <si>
    <t>016-B088</t>
  </si>
  <si>
    <t xml:space="preserve">2.2.3 3 </t>
  </si>
  <si>
    <t>Sur bloc-porte compris porte , huisserie , chants des portes</t>
  </si>
  <si>
    <t>m²</t>
  </si>
  <si>
    <t>ART</t>
  </si>
  <si>
    <t>004-D109</t>
  </si>
  <si>
    <t>2.2.4</t>
  </si>
  <si>
    <t>CH5</t>
  </si>
  <si>
    <t xml:space="preserve">2.2.4 1 </t>
  </si>
  <si>
    <t>Peinture laqué acrylique satinée en phase aqueuse avec primaire d'accrochage à base de copolymères acryliques en dispersion aqueuse
Support : canalisation cuivre, PVC neuve
Aspect : Satiné tendu
Tous travaux de finition A et B (travaux courants)</t>
  </si>
  <si>
    <t>Ft</t>
  </si>
  <si>
    <t>ART</t>
  </si>
  <si>
    <t>009-E776</t>
  </si>
  <si>
    <t>Total TRAITEMENT ET FINITION DES PAREMENTS INTERIEURS</t>
  </si>
  <si>
    <t>STOT</t>
  </si>
  <si>
    <t>2.3</t>
  </si>
  <si>
    <t>NETTOYAGE</t>
  </si>
  <si>
    <t>CH4</t>
  </si>
  <si>
    <t>2.3.1</t>
  </si>
  <si>
    <t>Nettoyage de fin de chantier</t>
  </si>
  <si>
    <t>CH5</t>
  </si>
  <si>
    <t xml:space="preserve">2.3.1 1 </t>
  </si>
  <si>
    <t>Nettoyage général de livraison avec matériel et emploi de produits appropriés</t>
  </si>
  <si>
    <t>ART</t>
  </si>
  <si>
    <t>014-A429</t>
  </si>
  <si>
    <t xml:space="preserve">2.3.1 2 </t>
  </si>
  <si>
    <t>Pour nettoyage avant OPR pour logement T2</t>
  </si>
  <si>
    <t>U</t>
  </si>
  <si>
    <t>ART</t>
  </si>
  <si>
    <t>016-A082</t>
  </si>
  <si>
    <t xml:space="preserve">2.3.1 3 </t>
  </si>
  <si>
    <t>Pour nettoyage avant OPR pour logement T4</t>
  </si>
  <si>
    <t>U</t>
  </si>
  <si>
    <t>ART</t>
  </si>
  <si>
    <t>015-D611</t>
  </si>
  <si>
    <t xml:space="preserve">2.3.1 4 </t>
  </si>
  <si>
    <t>Pour nettoyage final avant la remise des clés pour logement T2</t>
  </si>
  <si>
    <t>U</t>
  </si>
  <si>
    <t>ART</t>
  </si>
  <si>
    <t>016-A084</t>
  </si>
  <si>
    <t xml:space="preserve">2.3.1 5 </t>
  </si>
  <si>
    <t>Pour nettoyage final avant la remise des clés pour logement T4</t>
  </si>
  <si>
    <t>U</t>
  </si>
  <si>
    <t>ART</t>
  </si>
  <si>
    <t>015-D612</t>
  </si>
  <si>
    <t>Total NETTOYAGE</t>
  </si>
  <si>
    <t>STOT</t>
  </si>
  <si>
    <t>3</t>
  </si>
  <si>
    <t>GESTION DES DECHETS</t>
  </si>
  <si>
    <t>CH3</t>
  </si>
  <si>
    <t>3.1</t>
  </si>
  <si>
    <t>Décret n° 2020-1817 du 29 décembre 2020 ( Loi Anti-gaspillage économie circulaire AGEC )</t>
  </si>
  <si>
    <t>CH4</t>
  </si>
  <si>
    <t xml:space="preserve">3.1 1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</si>
  <si>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</si>
  <si>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</si>
  <si>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</si>
  <si>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004-J339</t>
  </si>
  <si>
    <t xml:space="preserve">3.1 2 </t>
  </si>
  <si>
    <t>Une estimation des coûts associés aux modalités de gestion et d’enlèvement de ces déchets.</t>
  </si>
  <si>
    <t>FOR</t>
  </si>
  <si>
    <t>ART</t>
  </si>
  <si>
    <t>004-J340</t>
  </si>
  <si>
    <t>Total Décret n° 2020-1817 du 29 décembre 2020 ( Loi Anti-gaspillage économie circulaire AGEC )</t>
  </si>
  <si>
    <t>STOT</t>
  </si>
  <si>
    <t>Montant HT du Lot N°09 PEINTURE – NETTOYAGE</t>
  </si>
  <si>
    <t>TOTHT</t>
  </si>
  <si>
    <t>TVA</t>
  </si>
  <si>
    <t>Montant TTC</t>
  </si>
  <si>
    <t>TOTTTC</t>
  </si>
  <si>
    <t>=</t>
  </si>
  <si>
    <t>Canalisations, tuyauteries</t>
  </si>
  <si>
    <t>Peinture laqué acrylique en phase aqueuse avec impression à base de résines alkyles et acryliques
Aspect : Satiné tendu
Support : Plafonds plaques de plâtre cartonnées
Tous travaux de finition B (travaux courants)</t>
  </si>
  <si>
    <t>Peinture laqué acrylique en phase aqueuse avec impression à base de résines alkyles et acryliques
Support : Parois plaques de plâtre cartonnées
Aspect : Satiné tendu
Tous travaux de finition B (travaux courants)</t>
  </si>
  <si>
    <t>Peinture laqué acrylique en phase aqueuse avec impression à base de résines alkyles et acryliques
Support : Éléments bois
Aspect : Satiné tendu
Tous travaux de finition B (travaux courants)</t>
  </si>
  <si>
    <t>Pour nettoyage avant OPR pour les aménagements extérieurs</t>
  </si>
  <si>
    <t>Ens</t>
  </si>
  <si>
    <t>Pour nettoyage avant entrée des locataires pour les aménagements extérieurs (stationnements,
cheminements, jardins)</t>
  </si>
  <si>
    <t>2.3.1 6</t>
  </si>
  <si>
    <t>2.3.1 7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</si>
</sst>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0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5" fillId="0" borderId="8" xfId="18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2" xfId="0" applyBorder="1" applyAlignment="1" applyProtection="1">
      <alignment horizontal="center" vertical="top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5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165" fontId="0" fillId="0" borderId="2" xfId="0" applyNumberFormat="1" applyBorder="1" applyAlignment="1" applyProtection="1">
      <alignment horizontal="right" vertical="top" wrapText="1"/>
      <protection locked="0"/>
    </xf>
    <xf numFmtId="166" fontId="0" fillId="0" borderId="2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N°09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PEINTURE NETTOYAGE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114300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10281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108001</xdr:colOff>
      <xdr:row>0</xdr:row>
      <xdr:rowOff>32087</xdr:rowOff>
    </xdr:from>
    <xdr:to>
      <xdr:col>5</xdr:col>
      <xdr:colOff>762001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1" y="32087"/>
          <a:ext cx="615945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N°09 PEINTURE NETTOYAGE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C9687-1F63-4535-8266-83E8D67C5433}">
  <sheetPr>
    <pageSetUpPr fitToPage="1"/>
  </sheetPr>
  <dimension ref="A1"/>
  <sheetViews>
    <sheetView showGridLines="0" tabSelected="1" view="pageBreakPreview" zoomScaleNormal="100" zoomScaleSheetLayoutView="100" workbookViewId="0">
      <selection activeCell="A49" sqref="A49:A50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3E7A7-376A-433B-A06F-35E967CF5A1E}">
  <sheetPr>
    <pageSetUpPr fitToPage="1"/>
  </sheetPr>
  <dimension ref="A1:ZZ72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ht="25.5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x14ac:dyDescent="0.25">
      <c r="A8" s="32"/>
      <c r="B8" s="16"/>
      <c r="C8" s="11"/>
      <c r="D8" s="11"/>
      <c r="E8" s="11"/>
      <c r="F8" s="12"/>
      <c r="ZZ8" s="13"/>
    </row>
    <row r="9" spans="1:702" ht="48" x14ac:dyDescent="0.25">
      <c r="A9" s="17" t="s">
        <v>16</v>
      </c>
      <c r="B9" s="18" t="s">
        <v>17</v>
      </c>
      <c r="C9" s="19" t="s">
        <v>18</v>
      </c>
      <c r="D9" s="20">
        <v>20</v>
      </c>
      <c r="E9" s="20"/>
      <c r="F9" s="21">
        <f>ROUND(D9*E9,2)</f>
        <v>0</v>
      </c>
      <c r="ZY9" t="s">
        <v>19</v>
      </c>
      <c r="ZZ9" s="13" t="s">
        <v>20</v>
      </c>
    </row>
    <row r="10" spans="1:702" x14ac:dyDescent="0.25">
      <c r="A10" s="22"/>
      <c r="B10" s="23"/>
      <c r="C10" s="11"/>
      <c r="D10" s="11"/>
      <c r="E10" s="11"/>
      <c r="F10" s="24"/>
    </row>
    <row r="11" spans="1:702" ht="25.5" x14ac:dyDescent="0.25">
      <c r="A11" s="25"/>
      <c r="B11" s="26" t="s">
        <v>21</v>
      </c>
      <c r="C11" s="11"/>
      <c r="D11" s="11"/>
      <c r="E11" s="11"/>
      <c r="F11" s="27">
        <f>SUBTOTAL(109,F7:F10)</f>
        <v>0</v>
      </c>
      <c r="G11" s="28"/>
      <c r="ZY11" t="s">
        <v>22</v>
      </c>
    </row>
    <row r="12" spans="1:702" x14ac:dyDescent="0.25">
      <c r="A12" s="22"/>
      <c r="B12" s="23"/>
      <c r="C12" s="11"/>
      <c r="D12" s="11"/>
      <c r="E12" s="11"/>
      <c r="F12" s="8"/>
    </row>
    <row r="13" spans="1:702" ht="25.5" x14ac:dyDescent="0.25">
      <c r="A13" s="9" t="s">
        <v>23</v>
      </c>
      <c r="B13" s="15" t="s">
        <v>24</v>
      </c>
      <c r="C13" s="11"/>
      <c r="D13" s="11"/>
      <c r="E13" s="11"/>
      <c r="F13" s="12"/>
      <c r="ZY13" t="s">
        <v>25</v>
      </c>
      <c r="ZZ13" s="13"/>
    </row>
    <row r="14" spans="1:702" ht="25.5" x14ac:dyDescent="0.25">
      <c r="A14" s="9" t="s">
        <v>26</v>
      </c>
      <c r="B14" s="16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2"/>
      <c r="B15" s="16"/>
      <c r="C15" s="11"/>
      <c r="D15" s="11"/>
      <c r="E15" s="11"/>
      <c r="F15" s="12"/>
      <c r="ZZ15" s="13"/>
    </row>
    <row r="16" spans="1:702" ht="60" x14ac:dyDescent="0.25">
      <c r="A16" s="17" t="s">
        <v>29</v>
      </c>
      <c r="B16" s="18" t="s">
        <v>127</v>
      </c>
      <c r="C16" s="19" t="s">
        <v>30</v>
      </c>
      <c r="D16" s="20">
        <v>242.12</v>
      </c>
      <c r="E16" s="20"/>
      <c r="F16" s="21">
        <f>ROUND(D16*E16,2)</f>
        <v>0</v>
      </c>
      <c r="ZY16" t="s">
        <v>31</v>
      </c>
      <c r="ZZ16" s="13" t="s">
        <v>32</v>
      </c>
    </row>
    <row r="17" spans="1:702" x14ac:dyDescent="0.25">
      <c r="A17" s="33"/>
      <c r="B17" s="18"/>
      <c r="C17" s="19"/>
      <c r="D17" s="20"/>
      <c r="E17" s="20"/>
      <c r="F17" s="21"/>
      <c r="ZZ17" s="13"/>
    </row>
    <row r="18" spans="1:702" ht="96" x14ac:dyDescent="0.25">
      <c r="A18" s="17" t="s">
        <v>33</v>
      </c>
      <c r="B18" s="18" t="s">
        <v>34</v>
      </c>
      <c r="C18" s="19" t="s">
        <v>35</v>
      </c>
      <c r="D18" s="20">
        <v>22.3</v>
      </c>
      <c r="E18" s="20"/>
      <c r="F18" s="21">
        <f>ROUND(D18*E18,2)</f>
        <v>0</v>
      </c>
      <c r="ZY18" t="s">
        <v>36</v>
      </c>
      <c r="ZZ18" s="13" t="s">
        <v>37</v>
      </c>
    </row>
    <row r="19" spans="1:702" x14ac:dyDescent="0.25">
      <c r="A19" s="33"/>
      <c r="B19" s="18"/>
      <c r="C19" s="19"/>
      <c r="D19" s="20"/>
      <c r="E19" s="20"/>
      <c r="F19" s="21"/>
      <c r="ZZ19" s="13"/>
    </row>
    <row r="20" spans="1:702" ht="25.5" x14ac:dyDescent="0.25">
      <c r="A20" s="9" t="s">
        <v>38</v>
      </c>
      <c r="B20" s="16" t="s">
        <v>39</v>
      </c>
      <c r="C20" s="11"/>
      <c r="D20" s="11"/>
      <c r="E20" s="11"/>
      <c r="F20" s="12"/>
      <c r="ZY20" t="s">
        <v>40</v>
      </c>
      <c r="ZZ20" s="13"/>
    </row>
    <row r="21" spans="1:702" x14ac:dyDescent="0.25">
      <c r="A21" s="32"/>
      <c r="B21" s="16"/>
      <c r="C21" s="11"/>
      <c r="D21" s="11"/>
      <c r="E21" s="11"/>
      <c r="F21" s="12"/>
      <c r="ZZ21" s="13"/>
    </row>
    <row r="22" spans="1:702" ht="60" x14ac:dyDescent="0.25">
      <c r="A22" s="17" t="s">
        <v>41</v>
      </c>
      <c r="B22" s="18" t="s">
        <v>128</v>
      </c>
      <c r="C22" s="19" t="s">
        <v>42</v>
      </c>
      <c r="D22" s="20">
        <v>598.6</v>
      </c>
      <c r="E22" s="20"/>
      <c r="F22" s="21">
        <f>ROUND(D22*E22,2)</f>
        <v>0</v>
      </c>
      <c r="ZY22" t="s">
        <v>43</v>
      </c>
      <c r="ZZ22" s="13" t="s">
        <v>44</v>
      </c>
    </row>
    <row r="23" spans="1:702" x14ac:dyDescent="0.25">
      <c r="A23" s="33"/>
      <c r="B23" s="18"/>
      <c r="C23" s="19"/>
      <c r="D23" s="20"/>
      <c r="E23" s="20"/>
      <c r="F23" s="21"/>
      <c r="ZZ23" s="13"/>
    </row>
    <row r="24" spans="1:702" x14ac:dyDescent="0.25">
      <c r="A24" s="9" t="s">
        <v>45</v>
      </c>
      <c r="B24" s="16" t="s">
        <v>46</v>
      </c>
      <c r="C24" s="11"/>
      <c r="D24" s="11"/>
      <c r="E24" s="11"/>
      <c r="F24" s="12"/>
      <c r="ZY24" t="s">
        <v>47</v>
      </c>
      <c r="ZZ24" s="13"/>
    </row>
    <row r="25" spans="1:702" x14ac:dyDescent="0.25">
      <c r="A25" s="32"/>
      <c r="B25" s="16"/>
      <c r="C25" s="11"/>
      <c r="D25" s="11"/>
      <c r="E25" s="11"/>
      <c r="F25" s="12"/>
      <c r="ZZ25" s="13"/>
    </row>
    <row r="26" spans="1:702" ht="60" x14ac:dyDescent="0.25">
      <c r="A26" s="17" t="s">
        <v>48</v>
      </c>
      <c r="B26" s="18" t="s">
        <v>129</v>
      </c>
      <c r="C26" s="19"/>
      <c r="D26" s="29"/>
      <c r="E26" s="20"/>
      <c r="F26" s="21">
        <f>ROUND(D26*E26,2)</f>
        <v>0</v>
      </c>
      <c r="ZY26" t="s">
        <v>49</v>
      </c>
      <c r="ZZ26" s="13" t="s">
        <v>50</v>
      </c>
    </row>
    <row r="27" spans="1:702" x14ac:dyDescent="0.25">
      <c r="A27" s="33"/>
      <c r="B27" s="18"/>
      <c r="C27" s="19"/>
      <c r="D27" s="29"/>
      <c r="E27" s="20"/>
      <c r="F27" s="21"/>
      <c r="ZZ27" s="13"/>
    </row>
    <row r="28" spans="1:702" x14ac:dyDescent="0.25">
      <c r="A28" s="17" t="s">
        <v>51</v>
      </c>
      <c r="B28" s="18" t="s">
        <v>52</v>
      </c>
      <c r="C28" s="19" t="s">
        <v>53</v>
      </c>
      <c r="D28" s="20">
        <v>5.4</v>
      </c>
      <c r="E28" s="20"/>
      <c r="F28" s="21">
        <f>ROUND(D28*E28,2)</f>
        <v>0</v>
      </c>
      <c r="ZY28" t="s">
        <v>54</v>
      </c>
      <c r="ZZ28" s="13" t="s">
        <v>55</v>
      </c>
    </row>
    <row r="29" spans="1:702" x14ac:dyDescent="0.25">
      <c r="A29" s="33"/>
      <c r="B29" s="18"/>
      <c r="C29" s="19"/>
      <c r="D29" s="20"/>
      <c r="E29" s="20"/>
      <c r="F29" s="21"/>
      <c r="ZZ29" s="13"/>
    </row>
    <row r="30" spans="1:702" ht="24" x14ac:dyDescent="0.25">
      <c r="A30" s="17" t="s">
        <v>56</v>
      </c>
      <c r="B30" s="18" t="s">
        <v>57</v>
      </c>
      <c r="C30" s="19" t="s">
        <v>58</v>
      </c>
      <c r="D30" s="20">
        <v>97.11</v>
      </c>
      <c r="E30" s="20"/>
      <c r="F30" s="21">
        <f>ROUND(D30*E30,2)</f>
        <v>0</v>
      </c>
      <c r="ZY30" t="s">
        <v>59</v>
      </c>
      <c r="ZZ30" s="13" t="s">
        <v>60</v>
      </c>
    </row>
    <row r="31" spans="1:702" x14ac:dyDescent="0.25">
      <c r="A31" s="33"/>
      <c r="B31" s="18"/>
      <c r="C31" s="19"/>
      <c r="D31" s="20"/>
      <c r="E31" s="20"/>
      <c r="F31" s="21"/>
      <c r="ZZ31" s="13"/>
    </row>
    <row r="32" spans="1:702" x14ac:dyDescent="0.25">
      <c r="A32" s="9" t="s">
        <v>61</v>
      </c>
      <c r="B32" s="16" t="s">
        <v>126</v>
      </c>
      <c r="C32" s="11"/>
      <c r="D32" s="11"/>
      <c r="E32" s="11"/>
      <c r="F32" s="12"/>
      <c r="ZY32" t="s">
        <v>62</v>
      </c>
      <c r="ZZ32" s="13"/>
    </row>
    <row r="33" spans="1:702" x14ac:dyDescent="0.25">
      <c r="A33" s="32"/>
      <c r="B33" s="35"/>
      <c r="C33" s="11"/>
      <c r="D33" s="11"/>
      <c r="E33" s="11"/>
      <c r="F33" s="12"/>
      <c r="ZZ33" s="13"/>
    </row>
    <row r="34" spans="1:702" ht="72" x14ac:dyDescent="0.25">
      <c r="A34" s="17" t="s">
        <v>63</v>
      </c>
      <c r="B34" s="18" t="s">
        <v>64</v>
      </c>
      <c r="C34" s="19" t="s">
        <v>65</v>
      </c>
      <c r="D34" s="29">
        <v>1</v>
      </c>
      <c r="E34" s="20"/>
      <c r="F34" s="21">
        <f>ROUND(D34*E34,2)</f>
        <v>0</v>
      </c>
      <c r="ZY34" t="s">
        <v>66</v>
      </c>
      <c r="ZZ34" s="13" t="s">
        <v>67</v>
      </c>
    </row>
    <row r="35" spans="1:702" x14ac:dyDescent="0.25">
      <c r="A35" s="22"/>
      <c r="B35" s="23"/>
      <c r="C35" s="11"/>
      <c r="D35" s="11"/>
      <c r="E35" s="11"/>
      <c r="F35" s="24"/>
    </row>
    <row r="36" spans="1:702" ht="25.5" x14ac:dyDescent="0.25">
      <c r="A36" s="25"/>
      <c r="B36" s="26" t="s">
        <v>68</v>
      </c>
      <c r="C36" s="11"/>
      <c r="D36" s="11"/>
      <c r="E36" s="11"/>
      <c r="F36" s="27">
        <f>SUBTOTAL(109,F14:F35)</f>
        <v>0</v>
      </c>
      <c r="G36" s="28"/>
      <c r="ZY36" t="s">
        <v>69</v>
      </c>
    </row>
    <row r="37" spans="1:702" x14ac:dyDescent="0.25">
      <c r="A37" s="22"/>
      <c r="B37" s="23"/>
      <c r="C37" s="11"/>
      <c r="D37" s="11"/>
      <c r="E37" s="11"/>
      <c r="F37" s="8"/>
    </row>
    <row r="38" spans="1:702" x14ac:dyDescent="0.25">
      <c r="A38" s="9" t="s">
        <v>70</v>
      </c>
      <c r="B38" s="15" t="s">
        <v>71</v>
      </c>
      <c r="C38" s="11"/>
      <c r="D38" s="11"/>
      <c r="E38" s="11"/>
      <c r="F38" s="12"/>
      <c r="ZY38" t="s">
        <v>72</v>
      </c>
      <c r="ZZ38" s="13"/>
    </row>
    <row r="39" spans="1:702" x14ac:dyDescent="0.25">
      <c r="A39" s="9" t="s">
        <v>73</v>
      </c>
      <c r="B39" s="16" t="s">
        <v>74</v>
      </c>
      <c r="C39" s="11"/>
      <c r="D39" s="11"/>
      <c r="E39" s="11"/>
      <c r="F39" s="12"/>
      <c r="ZY39" t="s">
        <v>75</v>
      </c>
      <c r="ZZ39" s="13"/>
    </row>
    <row r="40" spans="1:702" x14ac:dyDescent="0.25">
      <c r="A40" s="32"/>
      <c r="B40" s="16"/>
      <c r="C40" s="11"/>
      <c r="D40" s="11"/>
      <c r="E40" s="11"/>
      <c r="F40" s="12"/>
      <c r="ZZ40" s="13"/>
    </row>
    <row r="41" spans="1:702" ht="24" x14ac:dyDescent="0.25">
      <c r="A41" s="17" t="s">
        <v>76</v>
      </c>
      <c r="B41" s="18" t="s">
        <v>77</v>
      </c>
      <c r="C41" s="19"/>
      <c r="D41" s="29"/>
      <c r="E41" s="20"/>
      <c r="F41" s="21">
        <f>ROUND(D41*E41,2)</f>
        <v>0</v>
      </c>
      <c r="ZY41" t="s">
        <v>78</v>
      </c>
      <c r="ZZ41" s="13" t="s">
        <v>79</v>
      </c>
    </row>
    <row r="42" spans="1:702" x14ac:dyDescent="0.25">
      <c r="A42" s="33"/>
      <c r="B42" s="18"/>
      <c r="C42" s="19"/>
      <c r="D42" s="29"/>
      <c r="E42" s="20"/>
      <c r="F42" s="21"/>
      <c r="ZZ42" s="13"/>
    </row>
    <row r="43" spans="1:702" x14ac:dyDescent="0.25">
      <c r="A43" s="17" t="s">
        <v>80</v>
      </c>
      <c r="B43" s="18" t="s">
        <v>81</v>
      </c>
      <c r="C43" s="19" t="s">
        <v>82</v>
      </c>
      <c r="D43" s="29">
        <v>4</v>
      </c>
      <c r="E43" s="20"/>
      <c r="F43" s="21">
        <f>ROUND(D43*E43,2)</f>
        <v>0</v>
      </c>
      <c r="ZY43" t="s">
        <v>83</v>
      </c>
      <c r="ZZ43" s="13" t="s">
        <v>84</v>
      </c>
    </row>
    <row r="44" spans="1:702" x14ac:dyDescent="0.25">
      <c r="A44" s="33"/>
      <c r="B44" s="18"/>
      <c r="C44" s="19"/>
      <c r="D44" s="29"/>
      <c r="E44" s="20"/>
      <c r="F44" s="21"/>
      <c r="ZZ44" s="13"/>
    </row>
    <row r="45" spans="1:702" x14ac:dyDescent="0.25">
      <c r="A45" s="17" t="s">
        <v>85</v>
      </c>
      <c r="B45" s="18" t="s">
        <v>86</v>
      </c>
      <c r="C45" s="19" t="s">
        <v>87</v>
      </c>
      <c r="D45" s="29">
        <v>1</v>
      </c>
      <c r="E45" s="20"/>
      <c r="F45" s="21">
        <f>ROUND(D45*E45,2)</f>
        <v>0</v>
      </c>
      <c r="ZY45" t="s">
        <v>88</v>
      </c>
      <c r="ZZ45" s="13" t="s">
        <v>89</v>
      </c>
    </row>
    <row r="46" spans="1:702" x14ac:dyDescent="0.25">
      <c r="A46" s="33"/>
      <c r="B46" s="18"/>
      <c r="C46" s="19"/>
      <c r="D46" s="29"/>
      <c r="E46" s="20"/>
      <c r="F46" s="21"/>
      <c r="ZZ46" s="13"/>
    </row>
    <row r="47" spans="1:702" ht="24" x14ac:dyDescent="0.25">
      <c r="A47" s="17" t="s">
        <v>90</v>
      </c>
      <c r="B47" s="18" t="s">
        <v>130</v>
      </c>
      <c r="C47" s="19" t="s">
        <v>131</v>
      </c>
      <c r="D47" s="29">
        <v>1</v>
      </c>
      <c r="E47" s="20"/>
      <c r="F47" s="21">
        <f>ROUND(D47*E47,2)</f>
        <v>0</v>
      </c>
      <c r="ZY47" t="s">
        <v>19</v>
      </c>
      <c r="ZZ47" s="13" t="s">
        <v>89</v>
      </c>
    </row>
    <row r="48" spans="1:702" x14ac:dyDescent="0.25">
      <c r="A48" s="33"/>
      <c r="B48" s="18"/>
      <c r="C48" s="19"/>
      <c r="D48" s="29"/>
      <c r="E48" s="20"/>
      <c r="F48" s="21"/>
      <c r="ZZ48" s="13"/>
    </row>
    <row r="49" spans="1:702" ht="24" x14ac:dyDescent="0.25">
      <c r="A49" s="17" t="s">
        <v>95</v>
      </c>
      <c r="B49" s="18" t="s">
        <v>91</v>
      </c>
      <c r="C49" s="19" t="s">
        <v>92</v>
      </c>
      <c r="D49" s="29">
        <v>4</v>
      </c>
      <c r="E49" s="20"/>
      <c r="F49" s="21">
        <f>ROUND(D49*E49,2)</f>
        <v>0</v>
      </c>
      <c r="ZY49" t="s">
        <v>93</v>
      </c>
      <c r="ZZ49" s="13" t="s">
        <v>94</v>
      </c>
    </row>
    <row r="50" spans="1:702" x14ac:dyDescent="0.25">
      <c r="A50" s="33"/>
      <c r="B50" s="18"/>
      <c r="C50" s="19"/>
      <c r="D50" s="29"/>
      <c r="E50" s="20"/>
      <c r="F50" s="21"/>
      <c r="ZZ50" s="13"/>
    </row>
    <row r="51" spans="1:702" ht="24" x14ac:dyDescent="0.25">
      <c r="A51" s="17" t="s">
        <v>133</v>
      </c>
      <c r="B51" s="18" t="s">
        <v>96</v>
      </c>
      <c r="C51" s="19" t="s">
        <v>97</v>
      </c>
      <c r="D51" s="29">
        <v>1</v>
      </c>
      <c r="E51" s="20"/>
      <c r="F51" s="21">
        <f>ROUND(D51*E51,2)</f>
        <v>0</v>
      </c>
      <c r="ZY51" t="s">
        <v>98</v>
      </c>
      <c r="ZZ51" s="13" t="s">
        <v>99</v>
      </c>
    </row>
    <row r="52" spans="1:702" x14ac:dyDescent="0.25">
      <c r="A52" s="33"/>
      <c r="B52" s="18"/>
      <c r="C52" s="19"/>
      <c r="D52" s="29"/>
      <c r="E52" s="20"/>
      <c r="F52" s="21"/>
      <c r="ZZ52" s="13"/>
    </row>
    <row r="53" spans="1:702" ht="36" x14ac:dyDescent="0.25">
      <c r="A53" s="17" t="s">
        <v>134</v>
      </c>
      <c r="B53" s="18" t="s">
        <v>132</v>
      </c>
      <c r="C53" s="19" t="s">
        <v>131</v>
      </c>
      <c r="D53" s="29">
        <v>1</v>
      </c>
      <c r="E53" s="20"/>
      <c r="F53" s="21">
        <f>ROUND(D53*E53,2)</f>
        <v>0</v>
      </c>
      <c r="ZY53" t="s">
        <v>19</v>
      </c>
      <c r="ZZ53" s="13" t="s">
        <v>99</v>
      </c>
    </row>
    <row r="54" spans="1:702" x14ac:dyDescent="0.25">
      <c r="A54" s="22"/>
      <c r="B54" s="23"/>
      <c r="C54" s="11"/>
      <c r="D54" s="11"/>
      <c r="E54" s="11"/>
      <c r="F54" s="24"/>
    </row>
    <row r="55" spans="1:702" x14ac:dyDescent="0.25">
      <c r="A55" s="25"/>
      <c r="B55" s="26" t="s">
        <v>100</v>
      </c>
      <c r="C55" s="11"/>
      <c r="D55" s="11"/>
      <c r="E55" s="11"/>
      <c r="F55" s="27">
        <f>SUBTOTAL(109,F39:F54)</f>
        <v>0</v>
      </c>
      <c r="G55" s="28"/>
      <c r="ZY55" t="s">
        <v>101</v>
      </c>
    </row>
    <row r="56" spans="1:702" x14ac:dyDescent="0.25">
      <c r="A56" s="22"/>
      <c r="B56" s="23"/>
      <c r="C56" s="11"/>
      <c r="D56" s="11"/>
      <c r="E56" s="11"/>
      <c r="F56" s="8"/>
    </row>
    <row r="57" spans="1:702" x14ac:dyDescent="0.25">
      <c r="A57" s="9" t="s">
        <v>102</v>
      </c>
      <c r="B57" s="14" t="s">
        <v>103</v>
      </c>
      <c r="C57" s="11"/>
      <c r="D57" s="11"/>
      <c r="E57" s="11"/>
      <c r="F57" s="12"/>
      <c r="ZY57" t="s">
        <v>104</v>
      </c>
      <c r="ZZ57" s="13"/>
    </row>
    <row r="58" spans="1:702" ht="25.5" x14ac:dyDescent="0.25">
      <c r="A58" s="9" t="s">
        <v>105</v>
      </c>
      <c r="B58" s="15" t="s">
        <v>106</v>
      </c>
      <c r="C58" s="11"/>
      <c r="D58" s="11"/>
      <c r="E58" s="11"/>
      <c r="F58" s="12"/>
      <c r="ZY58" t="s">
        <v>107</v>
      </c>
      <c r="ZZ58" s="13"/>
    </row>
    <row r="59" spans="1:702" x14ac:dyDescent="0.25">
      <c r="A59" s="32"/>
      <c r="B59" s="15"/>
      <c r="C59" s="11"/>
      <c r="D59" s="11"/>
      <c r="E59" s="11"/>
      <c r="F59" s="12"/>
      <c r="ZZ59" s="13"/>
    </row>
    <row r="60" spans="1:702" ht="36" x14ac:dyDescent="0.25">
      <c r="A60" s="17" t="s">
        <v>108</v>
      </c>
      <c r="B60" s="18" t="s">
        <v>109</v>
      </c>
      <c r="C60" s="19" t="s">
        <v>110</v>
      </c>
      <c r="D60" s="30"/>
      <c r="E60" s="20"/>
      <c r="F60" s="21">
        <f>ROUND(D60*E60,2)</f>
        <v>0</v>
      </c>
      <c r="ZY60" t="s">
        <v>111</v>
      </c>
      <c r="ZZ60" s="13" t="s">
        <v>112</v>
      </c>
    </row>
    <row r="61" spans="1:702" x14ac:dyDescent="0.25">
      <c r="A61" s="33"/>
      <c r="B61" s="18"/>
      <c r="C61" s="19"/>
      <c r="D61" s="30"/>
      <c r="E61" s="20"/>
      <c r="F61" s="21"/>
      <c r="ZZ61" s="13"/>
    </row>
    <row r="62" spans="1:702" ht="24" x14ac:dyDescent="0.25">
      <c r="A62" s="17" t="s">
        <v>113</v>
      </c>
      <c r="B62" s="18" t="s">
        <v>114</v>
      </c>
      <c r="C62" s="19" t="s">
        <v>115</v>
      </c>
      <c r="D62" s="29"/>
      <c r="E62" s="20"/>
      <c r="F62" s="21">
        <f>ROUND(D62*E62,2)</f>
        <v>0</v>
      </c>
      <c r="ZY62" t="s">
        <v>116</v>
      </c>
      <c r="ZZ62" s="13" t="s">
        <v>117</v>
      </c>
    </row>
    <row r="63" spans="1:702" x14ac:dyDescent="0.25">
      <c r="A63" s="22"/>
      <c r="B63" s="23"/>
      <c r="C63" s="11"/>
      <c r="D63" s="11"/>
      <c r="E63" s="11"/>
      <c r="F63" s="24"/>
    </row>
    <row r="64" spans="1:702" ht="38.25" x14ac:dyDescent="0.25">
      <c r="A64" s="25"/>
      <c r="B64" s="26" t="s">
        <v>118</v>
      </c>
      <c r="C64" s="11"/>
      <c r="D64" s="11"/>
      <c r="E64" s="11"/>
      <c r="F64" s="27">
        <f>SUBTOTAL(109,F60:F63)</f>
        <v>0</v>
      </c>
      <c r="G64" s="28"/>
      <c r="ZY64" t="s">
        <v>119</v>
      </c>
    </row>
    <row r="65" spans="1:701" x14ac:dyDescent="0.25">
      <c r="A65" s="22"/>
      <c r="B65" s="23"/>
      <c r="C65" s="11"/>
      <c r="D65" s="11"/>
      <c r="E65" s="11"/>
      <c r="F65" s="8"/>
    </row>
    <row r="66" spans="1:701" ht="15.75" thickBot="1" x14ac:dyDescent="0.3">
      <c r="A66" s="34"/>
      <c r="B66" s="35"/>
      <c r="C66" s="11"/>
      <c r="D66" s="11"/>
      <c r="E66" s="11"/>
      <c r="F66" s="12"/>
    </row>
    <row r="67" spans="1:701" x14ac:dyDescent="0.25">
      <c r="A67" s="36"/>
      <c r="B67" s="37"/>
      <c r="C67" s="37"/>
      <c r="D67" s="37"/>
      <c r="E67" s="37"/>
      <c r="F67" s="38"/>
    </row>
    <row r="68" spans="1:701" x14ac:dyDescent="0.25">
      <c r="A68" s="39"/>
      <c r="B68" s="40" t="s">
        <v>120</v>
      </c>
      <c r="E68" s="41" t="s">
        <v>125</v>
      </c>
      <c r="F68" s="42">
        <f>SUBTOTAL(109,F4:F66)</f>
        <v>0</v>
      </c>
      <c r="ZY68" t="s">
        <v>121</v>
      </c>
    </row>
    <row r="69" spans="1:701" x14ac:dyDescent="0.25">
      <c r="A69" s="43">
        <v>20</v>
      </c>
      <c r="B69" s="40" t="str">
        <f>CONCATENATE("Montant TVA (",A69,"%)")</f>
        <v>Montant TVA (20%)</v>
      </c>
      <c r="E69" s="41" t="s">
        <v>125</v>
      </c>
      <c r="F69" s="42">
        <f>(F68*A69)/100</f>
        <v>0</v>
      </c>
      <c r="ZY69" t="s">
        <v>122</v>
      </c>
    </row>
    <row r="70" spans="1:701" x14ac:dyDescent="0.25">
      <c r="A70" s="39"/>
      <c r="B70" s="40" t="s">
        <v>123</v>
      </c>
      <c r="E70" s="41" t="s">
        <v>125</v>
      </c>
      <c r="F70" s="42">
        <f>F68+F69</f>
        <v>0</v>
      </c>
      <c r="ZY70" t="s">
        <v>124</v>
      </c>
    </row>
    <row r="71" spans="1:701" ht="15.75" thickBot="1" x14ac:dyDescent="0.3">
      <c r="A71" s="44"/>
      <c r="B71" s="45"/>
      <c r="C71" s="45"/>
      <c r="D71" s="45"/>
      <c r="E71" s="45"/>
      <c r="F71" s="46"/>
    </row>
    <row r="72" spans="1:701" x14ac:dyDescent="0.25">
      <c r="F72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23" max="5" man="1"/>
    <brk id="5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PEINTURE – NETTOYAGE</vt:lpstr>
      <vt:lpstr>'Lot N°09 PEINTURE – NETTOYAGE'!Impression_des_titres</vt:lpstr>
      <vt:lpstr>'Lot N°09 PEINTURE – NETTOYAGE'!Zone_d_impression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2024-05-13T14:26:08Z</dcterms:created>
  <dcterms:modified xsi:type="dcterms:W3CDTF">2024-07-23T09:32:32Z</dcterms:modified>
</cp:coreProperties>
</file>