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1.bin" ContentType="image/png"/>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ETUDES\MAXIME\986.2023 - CONSTRUCTION DE 5 LOGTS - LA CHAIZE LE VICOMTE\7 - DCE 2 suite modif PEDRO\Economiste\Dossier info\DPGF\"/>
    </mc:Choice>
  </mc:AlternateContent>
  <xr:revisionPtr revIDLastSave="0" documentId="13_ncr:1_{6880BFE2-0561-423E-AA08-4DFAE634B865}" xr6:coauthVersionLast="47" xr6:coauthVersionMax="47" xr10:uidLastSave="{00000000-0000-0000-0000-000000000000}"/>
  <bookViews>
    <workbookView xWindow="28680" yWindow="2415" windowWidth="21840" windowHeight="13140" xr2:uid="{00000000-000D-0000-FFFF-FFFF00000000}"/>
  </bookViews>
  <sheets>
    <sheet name="Lot N°01 Page de garde" sheetId="1" r:id="rId1"/>
    <sheet name="Lot N°01 TERRASSEMENT - VRD" sheetId="2" r:id="rId2"/>
    <sheet name="Lot N°01 Variante Imposée n°2 " sheetId="3" r:id="rId3"/>
  </sheets>
  <definedNames>
    <definedName name="_xlnm.Print_Titles" localSheetId="1">'Lot N°01 TERRASSEMENT - VRD'!$1:$2</definedName>
    <definedName name="_xlnm.Print_Titles" localSheetId="2">'Lot N°01 Variante Imposée n°2 '!$1:$2</definedName>
    <definedName name="_xlnm.Print_Area" localSheetId="1">'Lot N°01 TERRASSEMENT - VRD'!$A$1:$F$276</definedName>
    <definedName name="_xlnm.Print_Area" localSheetId="2">'Lot N°01 Variante Imposée n°2 '!$A$1:$F$43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2" l="1"/>
  <c r="F18" i="2" s="1"/>
  <c r="F9" i="2"/>
  <c r="F11" i="2" s="1"/>
  <c r="F27" i="2"/>
  <c r="F29" i="2" s="1"/>
  <c r="F34" i="2"/>
  <c r="F36" i="2"/>
  <c r="F38" i="2"/>
  <c r="F40" i="2"/>
  <c r="F42" i="2"/>
  <c r="F44" i="2"/>
  <c r="F46" i="2"/>
  <c r="F48" i="2"/>
  <c r="F54" i="2"/>
  <c r="F56" i="2"/>
  <c r="F58" i="2"/>
  <c r="F60" i="2"/>
  <c r="F62" i="2"/>
  <c r="F64" i="2"/>
  <c r="F66" i="2"/>
  <c r="F68" i="2"/>
  <c r="F73" i="2"/>
  <c r="F75" i="2"/>
  <c r="F77" i="2"/>
  <c r="F79" i="2"/>
  <c r="F81" i="2"/>
  <c r="F83" i="2"/>
  <c r="F89" i="2"/>
  <c r="F91" i="2"/>
  <c r="F93" i="2"/>
  <c r="F99" i="2"/>
  <c r="F101" i="2" s="1"/>
  <c r="F105" i="2"/>
  <c r="F107" i="2" s="1"/>
  <c r="F112" i="2"/>
  <c r="F114" i="2"/>
  <c r="F120" i="2"/>
  <c r="F122" i="2" s="1"/>
  <c r="F126" i="2"/>
  <c r="F128" i="2"/>
  <c r="F130" i="2"/>
  <c r="F136" i="2"/>
  <c r="F138" i="2" s="1"/>
  <c r="F142" i="2"/>
  <c r="F144" i="2" s="1"/>
  <c r="F149" i="2"/>
  <c r="F151" i="2"/>
  <c r="F153" i="2"/>
  <c r="F159" i="2"/>
  <c r="F161" i="2"/>
  <c r="F163" i="2"/>
  <c r="F165" i="2"/>
  <c r="F167" i="2"/>
  <c r="F169" i="2"/>
  <c r="F171" i="2"/>
  <c r="F177" i="2"/>
  <c r="F179" i="2"/>
  <c r="F181" i="2"/>
  <c r="F183" i="2"/>
  <c r="F185" i="2"/>
  <c r="F187" i="2"/>
  <c r="F189" i="2"/>
  <c r="F191" i="2"/>
  <c r="F197" i="2"/>
  <c r="F201" i="2"/>
  <c r="F205" i="2"/>
  <c r="F209" i="2"/>
  <c r="F211" i="2"/>
  <c r="F213" i="2"/>
  <c r="F217" i="2"/>
  <c r="F219" i="2"/>
  <c r="F221" i="2"/>
  <c r="F228" i="2"/>
  <c r="F230" i="2"/>
  <c r="F232" i="2"/>
  <c r="F234" i="2"/>
  <c r="F236" i="2"/>
  <c r="F242" i="2"/>
  <c r="F244" i="2"/>
  <c r="F246" i="2"/>
  <c r="F248" i="2"/>
  <c r="F250" i="2"/>
  <c r="F252" i="2"/>
  <c r="F258" i="2"/>
  <c r="F260" i="2" s="1"/>
  <c r="F265" i="2"/>
  <c r="F267" i="2"/>
  <c r="B274" i="2"/>
  <c r="F10" i="3"/>
  <c r="F14" i="3"/>
  <c r="F16" i="3"/>
  <c r="F20" i="3"/>
  <c r="F24" i="3"/>
  <c r="F26" i="3"/>
  <c r="F28" i="3"/>
  <c r="F32" i="3"/>
  <c r="F34" i="3"/>
  <c r="B41" i="3"/>
  <c r="F36" i="3" l="1"/>
  <c r="F40" i="3" s="1"/>
  <c r="F41" i="3" s="1"/>
  <c r="F42" i="3" s="1"/>
  <c r="F116" i="2"/>
  <c r="F132" i="2"/>
  <c r="F254" i="2"/>
  <c r="F155" i="2"/>
  <c r="F173" i="2"/>
  <c r="F50" i="2"/>
  <c r="F269" i="2"/>
  <c r="F70" i="2"/>
  <c r="F95" i="2"/>
  <c r="F223" i="2"/>
  <c r="F193" i="2"/>
  <c r="F238" i="2"/>
  <c r="F85" i="2"/>
  <c r="F273" i="2" l="1"/>
  <c r="F274" i="2" s="1"/>
  <c r="F275" i="2" s="1"/>
</calcChain>
</file>

<file path=xl/sharedStrings.xml><?xml version="1.0" encoding="utf-8"?>
<sst xmlns="http://schemas.openxmlformats.org/spreadsheetml/2006/main" count="646" uniqueCount="637">
  <si>
    <t>LIBELLE</t>
  </si>
  <si>
    <t>U</t>
  </si>
  <si>
    <t>Quantité</t>
  </si>
  <si>
    <t>P.U.</t>
  </si>
  <si>
    <t>Montant</t>
  </si>
  <si>
    <t>TERRASSEMENT - VRD</t>
  </si>
  <si>
    <t>CH2</t>
  </si>
  <si>
    <t>2</t>
  </si>
  <si>
    <t>TERRAINS OU LIEUX</t>
  </si>
  <si>
    <t>CH3</t>
  </si>
  <si>
    <t>2.1</t>
  </si>
  <si>
    <t>INSTALLATION DE CHANTIER</t>
  </si>
  <si>
    <t>CH4</t>
  </si>
  <si>
    <t>2.1.1</t>
  </si>
  <si>
    <t>Accès, Clôtures, Engins de levage, Bureau de chantier, etc...</t>
  </si>
  <si>
    <t>CH5</t>
  </si>
  <si>
    <t xml:space="preserve">2.1.1 1 </t>
  </si>
  <si>
    <t>L’entrepreneur de présent lot aura la responsabilité de la sécurité et protection de chantier concernant les travaux de Terrassement et VRD.
En tenir compte dans votre offre</t>
  </si>
  <si>
    <t>Ens</t>
  </si>
  <si>
    <t>ART</t>
  </si>
  <si>
    <t>007-A380</t>
  </si>
  <si>
    <t>Total INSTALLATION DE CHANTIER</t>
  </si>
  <si>
    <t>STOT</t>
  </si>
  <si>
    <t>2.2</t>
  </si>
  <si>
    <t>IMPLANTATION DES OUVRAGES</t>
  </si>
  <si>
    <t>CH4</t>
  </si>
  <si>
    <t>2.2.1</t>
  </si>
  <si>
    <t>Réseaux existants</t>
  </si>
  <si>
    <t>CH5</t>
  </si>
  <si>
    <t xml:space="preserve">2.2.1 1 </t>
  </si>
  <si>
    <t>Repérage et marquage au sol des réseaux existants</t>
  </si>
  <si>
    <t>Ens</t>
  </si>
  <si>
    <t>ART</t>
  </si>
  <si>
    <t>016-B491</t>
  </si>
  <si>
    <t>Total IMPLANTATION DES OUVRAGES</t>
  </si>
  <si>
    <t>STOT</t>
  </si>
  <si>
    <t>2.3</t>
  </si>
  <si>
    <t>PREPARATION DU TERRAIN OU DES LIEUX</t>
  </si>
  <si>
    <t>CH4</t>
  </si>
  <si>
    <t>2.3.2</t>
  </si>
  <si>
    <t>Nettoyage du terrain</t>
  </si>
  <si>
    <t>CH5</t>
  </si>
  <si>
    <t xml:space="preserve">2.3.2 1 </t>
  </si>
  <si>
    <t>Nettoyage du terrain existant avec enlèvement de la végétation, coupe d’arbustes, coupe de haie et arbres de petite taille suivant nécessité</t>
  </si>
  <si>
    <t>Ens</t>
  </si>
  <si>
    <t>ART</t>
  </si>
  <si>
    <t>016-B493</t>
  </si>
  <si>
    <t>Total PREPARATION DU TERRAIN OU DES LIEUX</t>
  </si>
  <si>
    <t>STOT</t>
  </si>
  <si>
    <t>3</t>
  </si>
  <si>
    <t>CONSTITUTION DES PLATES-FORMES</t>
  </si>
  <si>
    <t>CH3</t>
  </si>
  <si>
    <t>3.1</t>
  </si>
  <si>
    <t>Décapage de la terre végétale</t>
  </si>
  <si>
    <t>CH4</t>
  </si>
  <si>
    <t xml:space="preserve">3.1 1 </t>
  </si>
  <si>
    <t>Décapage à l'engin de la couche de surface 
suivant rapport GINGER CEBTP G2 PRO</t>
  </si>
  <si>
    <t>ART</t>
  </si>
  <si>
    <t>016-B494</t>
  </si>
  <si>
    <t xml:space="preserve">3.1 2 </t>
  </si>
  <si>
    <t>Pour le décapage des zones sous bâtiments d'habitations</t>
  </si>
  <si>
    <t>m²</t>
  </si>
  <si>
    <t>ART</t>
  </si>
  <si>
    <t>004-E518</t>
  </si>
  <si>
    <t xml:space="preserve">3.1 3 </t>
  </si>
  <si>
    <t>Pour le décapage des zones sous les autres bâtiments (garages - celliers)</t>
  </si>
  <si>
    <t>m²</t>
  </si>
  <si>
    <t>ART</t>
  </si>
  <si>
    <t>004-J167</t>
  </si>
  <si>
    <t xml:space="preserve">3.1 4 </t>
  </si>
  <si>
    <t>Pour le décapage des zones de stationnements (enrobé noir)</t>
  </si>
  <si>
    <t>m²</t>
  </si>
  <si>
    <t>ART</t>
  </si>
  <si>
    <t>016-B496</t>
  </si>
  <si>
    <t xml:space="preserve">3.1 5 </t>
  </si>
  <si>
    <t>Pour le décapage des zones de circulations (enrobé noir)</t>
  </si>
  <si>
    <t>m²</t>
  </si>
  <si>
    <t>ART</t>
  </si>
  <si>
    <t>004-E520</t>
  </si>
  <si>
    <t xml:space="preserve">3.1 6 </t>
  </si>
  <si>
    <t>Pour le décapage des zones de terrasse (béton poreux)</t>
  </si>
  <si>
    <t>m²</t>
  </si>
  <si>
    <t>ART</t>
  </si>
  <si>
    <t>016-B497</t>
  </si>
  <si>
    <t xml:space="preserve">3.1 7 </t>
  </si>
  <si>
    <t>Pour le décapage des zones de gravillons</t>
  </si>
  <si>
    <t>m²</t>
  </si>
  <si>
    <t>ART</t>
  </si>
  <si>
    <t>016-B211</t>
  </si>
  <si>
    <t xml:space="preserve">3.1 8 </t>
  </si>
  <si>
    <t>Pour le décapage des zones de gravillons en pieds de façade dans les espaces verts
Largeur : variable suivant les plans de l'architecte</t>
  </si>
  <si>
    <t>m²</t>
  </si>
  <si>
    <t>ART</t>
  </si>
  <si>
    <t>004-E523</t>
  </si>
  <si>
    <t>Total Décapage de la terre végétale</t>
  </si>
  <si>
    <t>STOT</t>
  </si>
  <si>
    <t>3.2</t>
  </si>
  <si>
    <t>Nivellements et profilages</t>
  </si>
  <si>
    <t>CH4</t>
  </si>
  <si>
    <t xml:space="preserve">3.2 1 </t>
  </si>
  <si>
    <t>Préparation et réalisation des plates-formes (déblai – remblai) 
Les terrassements se feront suivant les dispositions du rapport d'étude de sol GINFER et de l’étude de AREST
Épaisseurs : variables pour mise à niveau des plates-formes  
L’entreprise devra calculer les mouvements de terre à conserver et évacuer</t>
  </si>
  <si>
    <t>ART</t>
  </si>
  <si>
    <t>016-B498</t>
  </si>
  <si>
    <t xml:space="preserve">3.2 2 </t>
  </si>
  <si>
    <t>Pour la plate-forme des bâtiments d'habitations
Épaisseur variable suivant terrain et niveau à obtenir de chaque zone</t>
  </si>
  <si>
    <t>m²</t>
  </si>
  <si>
    <t>ART</t>
  </si>
  <si>
    <t>010-A037</t>
  </si>
  <si>
    <t xml:space="preserve">3.2 3 </t>
  </si>
  <si>
    <t>Pour la plate-forme des autres bâtiments (garages - celliers)
Épaisseur variable suivant terrain et niveau à obtenir de chaque zone</t>
  </si>
  <si>
    <t>m²</t>
  </si>
  <si>
    <t>ART</t>
  </si>
  <si>
    <t>004-E524</t>
  </si>
  <si>
    <t xml:space="preserve">3.2 4 </t>
  </si>
  <si>
    <t>Pour la plate-forme des zones de stationnements (enrobé noir)
Épaisseur variable selon niveau terrain afin de constituer la forme primaire , secondaire et la forme de finition</t>
  </si>
  <si>
    <t>m²</t>
  </si>
  <si>
    <t>ART</t>
  </si>
  <si>
    <t>016-B500</t>
  </si>
  <si>
    <t xml:space="preserve">3.2 5 </t>
  </si>
  <si>
    <t>Pour la plate-forme des zones de circulations (enrobé noir)
Épaisseur variable selon niveau terrain afin de constituer la forme primaire , secondaire et la forme de finition</t>
  </si>
  <si>
    <t>m²</t>
  </si>
  <si>
    <t>ART</t>
  </si>
  <si>
    <t>004-E601</t>
  </si>
  <si>
    <t xml:space="preserve">3.2 6 </t>
  </si>
  <si>
    <t>Pour la plate-forme des zones de terrasse (béton poreux)
Épaisseur variable selon niveau terrain afin de constituer la forme primaire , secondaire et la forme de finition</t>
  </si>
  <si>
    <t>m²</t>
  </si>
  <si>
    <t>ART</t>
  </si>
  <si>
    <t>016-B501</t>
  </si>
  <si>
    <t xml:space="preserve">3.2 7 </t>
  </si>
  <si>
    <t>Pour la plate-forme des zones de gravillons
Épaisseur à décaper selon niveau terrain afin de constituer la forme primaire , secondaire et la forme de finition</t>
  </si>
  <si>
    <t>m²</t>
  </si>
  <si>
    <t>ART</t>
  </si>
  <si>
    <t>016-B214</t>
  </si>
  <si>
    <t xml:space="preserve">3.2 8 </t>
  </si>
  <si>
    <t>Pour la plate-forme des zones de gravillons en pieds de façade dans les espaces verts
Largeur : variable suivant les plans de l'architecte
Épaisseur à décaper selon niveau terrain afin de constituer la forme primaire , secondaire et la forme de finition</t>
  </si>
  <si>
    <t>m²</t>
  </si>
  <si>
    <t>ART</t>
  </si>
  <si>
    <t>004-E527</t>
  </si>
  <si>
    <t>Total Nivellements et profilages</t>
  </si>
  <si>
    <t>STOT</t>
  </si>
  <si>
    <t>3.3</t>
  </si>
  <si>
    <t>Mise en oeuvre de la forme primaire</t>
  </si>
  <si>
    <t>CH4</t>
  </si>
  <si>
    <t xml:space="preserve">3.3 1 </t>
  </si>
  <si>
    <t>Forme primaire (1 ère phase) de fondation en grave non traitée
Mise en œuvre d'une 1 ère couche de forme afin se service de couche de base pour les différents espaces extérieurs ( parking , cheminement , terrasses , pieds de murs ... )</t>
  </si>
  <si>
    <t>ART</t>
  </si>
  <si>
    <t>016-B502</t>
  </si>
  <si>
    <t xml:space="preserve">3.3 2 </t>
  </si>
  <si>
    <t>Pour la forme primaire des zones de stationnements (enrobé noir)
Épaisseur variable suivant terrain et niveau à obtenir de chaque zone</t>
  </si>
  <si>
    <t>m²</t>
  </si>
  <si>
    <t>ART</t>
  </si>
  <si>
    <t>016-B503</t>
  </si>
  <si>
    <t xml:space="preserve">3.3 3 </t>
  </si>
  <si>
    <t>Pour la forme primaire des zones de circulations (enrobé noir)
Épaisseur variable suivant terrain et niveau à obtenir de chaque zone</t>
  </si>
  <si>
    <t>m²</t>
  </si>
  <si>
    <t>ART</t>
  </si>
  <si>
    <t>004-E602</t>
  </si>
  <si>
    <t xml:space="preserve">3.3 4 </t>
  </si>
  <si>
    <t>Pour la forme primaire des zones de terrasse (béton poreux)
Épaisseur variable suivant terrain et niveau à obtenir de chaque zone</t>
  </si>
  <si>
    <t>m²</t>
  </si>
  <si>
    <t>ART</t>
  </si>
  <si>
    <t>016-B504</t>
  </si>
  <si>
    <t xml:space="preserve">3.3 5 </t>
  </si>
  <si>
    <t>Pour la forme primaire des zones de gravillons
Épaisseur variable suivant terrain et niveau à obtenir de chaque zone</t>
  </si>
  <si>
    <t>m²</t>
  </si>
  <si>
    <t>ART</t>
  </si>
  <si>
    <t>016-B216</t>
  </si>
  <si>
    <t xml:space="preserve">3.3 6 </t>
  </si>
  <si>
    <t>Pour la forme primaire des zones de gravillons en pieds de façade dans les espaces verts
Largeur : variable suivant les plans de l'architecte
Épaisseur variable suivant terrain et niveau à obtenir de chaque zone</t>
  </si>
  <si>
    <t>m²</t>
  </si>
  <si>
    <t>ART</t>
  </si>
  <si>
    <t>004-E600</t>
  </si>
  <si>
    <t>Total Mise en oeuvre de la forme primaire</t>
  </si>
  <si>
    <t>STOT</t>
  </si>
  <si>
    <t>3.4</t>
  </si>
  <si>
    <t>Forme de fondation de voiries ( forme secondaire )</t>
  </si>
  <si>
    <t>CH4</t>
  </si>
  <si>
    <t xml:space="preserve">3.4 1 </t>
  </si>
  <si>
    <t>Forme secondaire (2 ème phase) de fondation en grave non traitée
Mise en œuvre d'une 2 ème couche couche de forme afin se service de couche de réception pour les différentes finitions des espaces extérieurs ( parking , cheminement , terrasses... )</t>
  </si>
  <si>
    <t>ART</t>
  </si>
  <si>
    <t>004-J156</t>
  </si>
  <si>
    <t xml:space="preserve">3.4 2 </t>
  </si>
  <si>
    <t>Pour la forme secondaire des zones de stationnements (enrobé noir)
Épaisseur variable suivant terrain et niveau à obtenir de chaque zone</t>
  </si>
  <si>
    <t>m²</t>
  </si>
  <si>
    <t>ART</t>
  </si>
  <si>
    <t>004-E606</t>
  </si>
  <si>
    <t xml:space="preserve">3.4 3 </t>
  </si>
  <si>
    <t>Pour la forme secondaire des zones de circulations (enrobé noir)
Épaisseur variable suivant terrain et niveau à obtenir de chaque zone</t>
  </si>
  <si>
    <t>m²</t>
  </si>
  <si>
    <t>ART</t>
  </si>
  <si>
    <t>016-B579</t>
  </si>
  <si>
    <t>Total Forme de fondation de voiries ( forme secondaire )</t>
  </si>
  <si>
    <t>STOT</t>
  </si>
  <si>
    <t>3.5</t>
  </si>
  <si>
    <t>Revêtements enrobé</t>
  </si>
  <si>
    <t>CH4</t>
  </si>
  <si>
    <t xml:space="preserve">3.5 1 </t>
  </si>
  <si>
    <t>Voiries légères en enrobé noir
Après reprofilage et compactage du fond de forme, selon pentes futures et naturelles, l'entrepreneur du présent lot devra la réalisation de l'ensemble de la voirie légère en finition en enrobé</t>
  </si>
  <si>
    <t>m²</t>
  </si>
  <si>
    <t>ART</t>
  </si>
  <si>
    <t>007-A526</t>
  </si>
  <si>
    <t>Total Revêtements enrobé</t>
  </si>
  <si>
    <t>STOT</t>
  </si>
  <si>
    <t>3.6</t>
  </si>
  <si>
    <t>Accessoires de finition</t>
  </si>
  <si>
    <t>CH4</t>
  </si>
  <si>
    <t xml:space="preserve">3.6 1 </t>
  </si>
  <si>
    <t>Grille caillebotis horizontale (passe-pieds) en polyester moulé d'un seul tenant
Type et marque à proposer par l'architecte
Dimensions variable suivant plan de l’architecte
Maille carré de dimensions conforme aux normes PMR</t>
  </si>
  <si>
    <t>ml</t>
  </si>
  <si>
    <t>ART</t>
  </si>
  <si>
    <t>016-B731</t>
  </si>
  <si>
    <t>Total Accessoires de finition</t>
  </si>
  <si>
    <t>STOT</t>
  </si>
  <si>
    <t>4</t>
  </si>
  <si>
    <t>AMENAGEMENTS DES SURFACES</t>
  </si>
  <si>
    <t>CH3</t>
  </si>
  <si>
    <t>4.1</t>
  </si>
  <si>
    <t>Bordures - Bordurettes</t>
  </si>
  <si>
    <t>CH4</t>
  </si>
  <si>
    <t xml:space="preserve">4.1 1 </t>
  </si>
  <si>
    <t>Bordures normalisées en éléments de béton préfabriqués
De type T1 
Dimensions : 12 x 20 cm</t>
  </si>
  <si>
    <t>ml</t>
  </si>
  <si>
    <t>ART</t>
  </si>
  <si>
    <t>004-E612</t>
  </si>
  <si>
    <t xml:space="preserve">4.1 2 </t>
  </si>
  <si>
    <t>Bordure caniveau normalisées en éléments de béton préfabriqués
De type CC1 
Dimensions : 100/120 - Largeur 400  - longueur : 1.00 ml
Classe : suivant destination
Certification NF (bordures et caniveaux en béton).
Élément préfabriqué en béton gris</t>
  </si>
  <si>
    <t>ml</t>
  </si>
  <si>
    <t>ART</t>
  </si>
  <si>
    <t>016-B736</t>
  </si>
  <si>
    <t>Total Bordures - Bordurettes</t>
  </si>
  <si>
    <t>STOT</t>
  </si>
  <si>
    <t>4.2</t>
  </si>
  <si>
    <t>Bande de guidage PMR</t>
  </si>
  <si>
    <t>CH4</t>
  </si>
  <si>
    <t xml:space="preserve">4.2 1 </t>
  </si>
  <si>
    <t>Bande de guidage PMR en résine méthacrylate granité
Loi de Février 2005 et l’article R. 111-19- 2 pour la sécurisation des escaliers et arrêté du 8 décembre 2014 (article 7).
En voirie, elles répondent à la norme NF P98-351.
Support : enrobé ou béton poreux</t>
  </si>
  <si>
    <t>ml</t>
  </si>
  <si>
    <t>ART</t>
  </si>
  <si>
    <t>001-B242</t>
  </si>
  <si>
    <t>Total Bande de guidage PMR</t>
  </si>
  <si>
    <t>STOT</t>
  </si>
  <si>
    <t>4.3</t>
  </si>
  <si>
    <t>Peinture de signalisation</t>
  </si>
  <si>
    <t>CH4</t>
  </si>
  <si>
    <t xml:space="preserve">4.3 1 </t>
  </si>
  <si>
    <t>Délimitation des places de parking.
Largeur : 10 cm environ
Matérialisation et signalisations, par bandes de peinture spéciale routière appropriée au support ( enrobé).</t>
  </si>
  <si>
    <t>ml</t>
  </si>
  <si>
    <t>ART</t>
  </si>
  <si>
    <t>004-E613</t>
  </si>
  <si>
    <t xml:space="preserve">4.3 2 </t>
  </si>
  <si>
    <t>Signalisation place PMR
Logo suivant nécessité</t>
  </si>
  <si>
    <t>U</t>
  </si>
  <si>
    <t>ART</t>
  </si>
  <si>
    <t>001-B234</t>
  </si>
  <si>
    <t xml:space="preserve">4.3 3 </t>
  </si>
  <si>
    <t>Numérotation des places de stationnement
Dimensions suivant nécessité</t>
  </si>
  <si>
    <t>U</t>
  </si>
  <si>
    <t>ART</t>
  </si>
  <si>
    <t>004-J170</t>
  </si>
  <si>
    <t>Total Peinture de signalisation</t>
  </si>
  <si>
    <t>STOT</t>
  </si>
  <si>
    <t>4.4</t>
  </si>
  <si>
    <t>Protections aux chocs</t>
  </si>
  <si>
    <t>CH4</t>
  </si>
  <si>
    <t xml:space="preserve">4.4 1 </t>
  </si>
  <si>
    <t>Arceau de parking Stop car
Comprenant :
- arceau de parking en acier muni de 2 bandes réfléchissante rouges )     
- fermeture de cadenas fourni
- diamètre du tube de Ø 38 mm</t>
  </si>
  <si>
    <t>U</t>
  </si>
  <si>
    <t>ART</t>
  </si>
  <si>
    <t>004-E615</t>
  </si>
  <si>
    <t>Total Protections aux chocs</t>
  </si>
  <si>
    <t>STOT</t>
  </si>
  <si>
    <t>4.5</t>
  </si>
  <si>
    <t>Autres éléments</t>
  </si>
  <si>
    <t>CH4</t>
  </si>
  <si>
    <t xml:space="preserve">4.5 1 </t>
  </si>
  <si>
    <t>Remise à niveaux des regards existants (AEP - EU - EP - LT1, ...)</t>
  </si>
  <si>
    <t>Ens</t>
  </si>
  <si>
    <t>ART</t>
  </si>
  <si>
    <t>012-D114</t>
  </si>
  <si>
    <t>Total Autres éléments</t>
  </si>
  <si>
    <t>STOT</t>
  </si>
  <si>
    <t>5</t>
  </si>
  <si>
    <t>RESEAUX D'ADDUCTION</t>
  </si>
  <si>
    <t>CH3</t>
  </si>
  <si>
    <t>5.1</t>
  </si>
  <si>
    <t>Prestations réseaux eau froide</t>
  </si>
  <si>
    <t>CH4</t>
  </si>
  <si>
    <t xml:space="preserve">5.1 1 </t>
  </si>
  <si>
    <t>Fourniture et pose du regard pour compteur d'eau
Dimensions selon besoins suivant demande BET FLUIDE</t>
  </si>
  <si>
    <t>U</t>
  </si>
  <si>
    <t>ART</t>
  </si>
  <si>
    <t>004-C226</t>
  </si>
  <si>
    <t xml:space="preserve">5.1 2 </t>
  </si>
  <si>
    <t>Fouille en tranchée individuelle pour fourreaux des réseaux techniques AEP extérieure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</si>
  <si>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</si>
  <si>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</si>
  <si>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016-B796</t>
  </si>
  <si>
    <t xml:space="preserve">5.1 3 </t>
  </si>
  <si>
    <t>Fourreaux pour le passage eau froide extérieurs 
Pour Ø TPC diamètre suivant nécessité</t>
  </si>
  <si>
    <t>ml</t>
  </si>
  <si>
    <t>ART</t>
  </si>
  <si>
    <t>016-B797</t>
  </si>
  <si>
    <t>Total Prestations réseaux eau froide</t>
  </si>
  <si>
    <t>STOT</t>
  </si>
  <si>
    <t>5.3</t>
  </si>
  <si>
    <t>Prestations pour Concessionnaires ENEDIS</t>
  </si>
  <si>
    <t>CH4</t>
  </si>
  <si>
    <t xml:space="preserve">5.3 1 </t>
  </si>
  <si>
    <t>Mise en place du coffret REMBT fourni par ENEDIS</t>
  </si>
  <si>
    <t>U</t>
  </si>
  <si>
    <t>ART</t>
  </si>
  <si>
    <t>016-B620</t>
  </si>
  <si>
    <t xml:space="preserve">5.3 2 </t>
  </si>
  <si>
    <t>Mise en place du coffret individuel fourni par ENEDIS</t>
  </si>
  <si>
    <t>U</t>
  </si>
  <si>
    <t>ART</t>
  </si>
  <si>
    <t>016-B618</t>
  </si>
  <si>
    <t xml:space="preserve">5.3 3 </t>
  </si>
  <si>
    <t>Fourniture et mise en place de chambre de tirage pour SG
Dimensions : 0.60 x 0.60 m</t>
  </si>
  <si>
    <t>U</t>
  </si>
  <si>
    <t>ART</t>
  </si>
  <si>
    <t>016-B625</t>
  </si>
  <si>
    <t xml:space="preserve">5.3 4 </t>
  </si>
  <si>
    <t>Fouilles en tranchées collectives ou individuelles des réseaux techniques (ENEDIS)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</si>
  <si>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</si>
  <si>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</si>
  <si>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016-B804</t>
  </si>
  <si>
    <t xml:space="preserve">5.3 5 </t>
  </si>
  <si>
    <t>Conduit TPC Ø90 mm aiguillé pour adduction ENEDIS – Logements intermédiaires</t>
  </si>
  <si>
    <t>ml</t>
  </si>
  <si>
    <t>ART</t>
  </si>
  <si>
    <t>016-B805</t>
  </si>
  <si>
    <t xml:space="preserve">5.3 6 </t>
  </si>
  <si>
    <t>Conduit TPC Ø90 mm aiguillé pour adduction ENEDIS – Logements individuel</t>
  </si>
  <si>
    <t>ml</t>
  </si>
  <si>
    <t>ART</t>
  </si>
  <si>
    <t>016-B806</t>
  </si>
  <si>
    <t xml:space="preserve">5.3 7 </t>
  </si>
  <si>
    <t>Conduit TPC Ø90 mm aiguillé pour adduction ENEDIS – SG</t>
  </si>
  <si>
    <t>ml</t>
  </si>
  <si>
    <t>ART</t>
  </si>
  <si>
    <t>016-B807</t>
  </si>
  <si>
    <t>Total Prestations pour Concessionnaires ENEDIS</t>
  </si>
  <si>
    <t>STOT</t>
  </si>
  <si>
    <t>5.4</t>
  </si>
  <si>
    <t>Prestations pour Concessionnaires ORANGE</t>
  </si>
  <si>
    <t>CH4</t>
  </si>
  <si>
    <t xml:space="preserve">5.4 1 </t>
  </si>
  <si>
    <t>Fourniture et mise en place de la chambre de tirage L2C/400KN ORANGE carrossable en limite de propriété</t>
  </si>
  <si>
    <t>U</t>
  </si>
  <si>
    <t>ART</t>
  </si>
  <si>
    <t>016-B002</t>
  </si>
  <si>
    <t xml:space="preserve">5.4 2 </t>
  </si>
  <si>
    <t>Fourniture et mise en place de la chambre de tirage L0T/125KN ORANGE intermédiaire sur le cheminement piéton</t>
  </si>
  <si>
    <t>U</t>
  </si>
  <si>
    <t>ART</t>
  </si>
  <si>
    <t>016-B621</t>
  </si>
  <si>
    <t xml:space="preserve">5.4 3 </t>
  </si>
  <si>
    <t>Fourniture et mise en place d’un regard individuel</t>
  </si>
  <si>
    <t>U</t>
  </si>
  <si>
    <t>ART</t>
  </si>
  <si>
    <t>016-B622</t>
  </si>
  <si>
    <t xml:space="preserve">5.4 4 </t>
  </si>
  <si>
    <t>Fouilles en tranchées collectives ou individuelles des réseaux techniques (ORANGE)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</si>
  <si>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</si>
  <si>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</si>
  <si>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016-B812</t>
  </si>
  <si>
    <t xml:space="preserve">5.4 5 </t>
  </si>
  <si>
    <t>Conduit PVC lisse TLST Ø42/45mm aiguillé pour adductions ORANGE – Logements intermédiaires</t>
  </si>
  <si>
    <t>ml</t>
  </si>
  <si>
    <t>ART</t>
  </si>
  <si>
    <t>016-B247</t>
  </si>
  <si>
    <t xml:space="preserve">5.4 6 </t>
  </si>
  <si>
    <t>Conduit TPC Ø42/45mm aiguillé pour adductions ORANGE – Logements intermédiaires</t>
  </si>
  <si>
    <t>ml</t>
  </si>
  <si>
    <t>ART</t>
  </si>
  <si>
    <t>016-B814</t>
  </si>
  <si>
    <t xml:space="preserve">5.4 7 </t>
  </si>
  <si>
    <t>Conduit TPC Ø42/45mm aiguillé pour adductions ORANGE – Logements individuel</t>
  </si>
  <si>
    <t>ml</t>
  </si>
  <si>
    <t>ART</t>
  </si>
  <si>
    <t>016-B815</t>
  </si>
  <si>
    <t xml:space="preserve">5.4 8 </t>
  </si>
  <si>
    <t>Conduit PVC lisse TLST Ø42/45mm aiguillé pour adductions ORANGE – SG</t>
  </si>
  <si>
    <t>ml</t>
  </si>
  <si>
    <t>ART</t>
  </si>
  <si>
    <t>016-B816</t>
  </si>
  <si>
    <t>Total Prestations pour Concessionnaires ORANGE</t>
  </si>
  <si>
    <t>STOT</t>
  </si>
  <si>
    <t>5.5</t>
  </si>
  <si>
    <t>Prestations autres</t>
  </si>
  <si>
    <t>CH4</t>
  </si>
  <si>
    <t xml:space="preserve">5.5 1 </t>
  </si>
  <si>
    <t>Fouilles en tranchées collectives ou individuelles des réseaux techniques (cellier/garage, PAC, IRVE, applique extérieur)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</si>
  <si>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</si>
  <si>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</si>
  <si>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016-B817</t>
  </si>
  <si>
    <t>5.5.1</t>
  </si>
  <si>
    <t>CH5</t>
  </si>
  <si>
    <t xml:space="preserve">5.5.1 1 </t>
  </si>
  <si>
    <t>Conduit TPC Ø90 mm aiguillé pour Garage</t>
  </si>
  <si>
    <t>ml</t>
  </si>
  <si>
    <t>ART</t>
  </si>
  <si>
    <t>016-B818</t>
  </si>
  <si>
    <t>5.5.2</t>
  </si>
  <si>
    <t>Prestations pour Liaisons Unités extérieures PAC</t>
  </si>
  <si>
    <t>CH5</t>
  </si>
  <si>
    <t xml:space="preserve">5.5.2 1 </t>
  </si>
  <si>
    <t>Conduit TPC Ø90 mm aiguillé pour PAC-U.E – Logements individuel</t>
  </si>
  <si>
    <t>ml</t>
  </si>
  <si>
    <t>ART</t>
  </si>
  <si>
    <t>016-B821</t>
  </si>
  <si>
    <t>5.5.3</t>
  </si>
  <si>
    <t>Prestations pour Liaisons Recharge Véhicule Électriques (RVE) en attente</t>
  </si>
  <si>
    <t>CH5</t>
  </si>
  <si>
    <t xml:space="preserve">5.5.3 1 </t>
  </si>
  <si>
    <t>Fourniture et mise en place de chambre de tirage pour IRVE 
Dimensions : 0.40 x 0.40 m</t>
  </si>
  <si>
    <t>U</t>
  </si>
  <si>
    <t>ART</t>
  </si>
  <si>
    <t>004-J319</t>
  </si>
  <si>
    <t xml:space="preserve">5.5.3 2 </t>
  </si>
  <si>
    <t>Conduit TPC Ø90 mm aiguillé pour IRVE - CFO</t>
  </si>
  <si>
    <t>ml</t>
  </si>
  <si>
    <t>ART</t>
  </si>
  <si>
    <t>016-B823</t>
  </si>
  <si>
    <t xml:space="preserve">5.5.3 3 </t>
  </si>
  <si>
    <t>Conduit TPC Ø45 mm aiguillé pour IRVE - CFA</t>
  </si>
  <si>
    <t>ml</t>
  </si>
  <si>
    <t>ART</t>
  </si>
  <si>
    <t>016-B824</t>
  </si>
  <si>
    <t>5.5.4</t>
  </si>
  <si>
    <t>Prestations pour l’Eclairage extérieur</t>
  </si>
  <si>
    <t>CH5</t>
  </si>
  <si>
    <t xml:space="preserve">5.5.4 1 </t>
  </si>
  <si>
    <t>Fourniture et mise en place de regards pour Appliques extérieurs
Dimensions : 0.20 x 0.20 ml</t>
  </si>
  <si>
    <t>U</t>
  </si>
  <si>
    <t>ART</t>
  </si>
  <si>
    <t>016-B601</t>
  </si>
  <si>
    <t xml:space="preserve">5.5.4 2 </t>
  </si>
  <si>
    <t>Conduit TPC Ø63 mm aiguillé pour Appliques Extérieur</t>
  </si>
  <si>
    <t>ml</t>
  </si>
  <si>
    <t>ART</t>
  </si>
  <si>
    <t>016-B826</t>
  </si>
  <si>
    <t xml:space="preserve">5.5.4 3 </t>
  </si>
  <si>
    <t>Conduit TPC Ø90 mm aiguillé pour Appliques Extérieur</t>
  </si>
  <si>
    <t>ml</t>
  </si>
  <si>
    <t>ART</t>
  </si>
  <si>
    <t>016-B827</t>
  </si>
  <si>
    <t>Total Prestations autres</t>
  </si>
  <si>
    <t>STOT</t>
  </si>
  <si>
    <t>6</t>
  </si>
  <si>
    <t>RESEAUX ORGANIQUES</t>
  </si>
  <si>
    <t>CH3</t>
  </si>
  <si>
    <t>6.1</t>
  </si>
  <si>
    <t>Eaux pluviales</t>
  </si>
  <si>
    <t>CH4</t>
  </si>
  <si>
    <t xml:space="preserve">6.1 1 </t>
  </si>
  <si>
    <t>Fouilles en tranchée pour canalisations EP dans terrain de toutes natures
Exécution à l'engin mécanique 
Rappel profondeur : mise hors gel ( 0.80 ml minimum)</t>
  </si>
  <si>
    <t>ml</t>
  </si>
  <si>
    <t>ART</t>
  </si>
  <si>
    <t>016-B829</t>
  </si>
  <si>
    <t xml:space="preserve">6.1 2 </t>
  </si>
  <si>
    <t>Canalisations posées en tranchée en tuyaux de PVC pour les réseaux EP
Tubes en PVC pour évacuation enterrée (TEE) suivant Cahier des Prescriptions Techniques communes (Cahiers du CSTB, Cahier 2852,Novembre 1995) . Suivant NF DTU 60.2 P1-1
Type Bâtiment - Qualité « assainissement »
Classe SN4ou SN8 : SDR41 ou SDR34 en fonction de la résistance sous la charge 
Diamètres normalisés ( Ø Ext. ) : section à calculer suivant normes</t>
  </si>
  <si>
    <t>ml</t>
  </si>
  <si>
    <t>ART</t>
  </si>
  <si>
    <t>016-B830</t>
  </si>
  <si>
    <t xml:space="preserve">6.1 3 </t>
  </si>
  <si>
    <t>Remblaiement au-dessus des canalisations des réseaux EP</t>
  </si>
  <si>
    <t>ml</t>
  </si>
  <si>
    <t>ART</t>
  </si>
  <si>
    <t>016-B831</t>
  </si>
  <si>
    <t xml:space="preserve">6.1 4 </t>
  </si>
  <si>
    <t>Regards de pied de chute EP en béton de gravillon préfabriqué avec tampon de recouvrement en béton
Dimensions : 30 x 30 cm
Profondeur : Suivant T/R ( plan de masse de l’architecte )
Conforme aux normes en vigueur - NFP 93-312 et EN 124</t>
  </si>
  <si>
    <t>U</t>
  </si>
  <si>
    <t>ART</t>
  </si>
  <si>
    <t>016-B508</t>
  </si>
  <si>
    <t xml:space="preserve">6.1 5 </t>
  </si>
  <si>
    <t>Caniveau avec grilles polyamide renforcée de fibre de verre
Conforme aux exigences PMR 
Largeur caniveau : 200 mm 
Classe B125 suivant Normes EN 1433
Support : empierrement avec finition enrobé</t>
  </si>
  <si>
    <t>ml</t>
  </si>
  <si>
    <t>ART</t>
  </si>
  <si>
    <t>004-F094</t>
  </si>
  <si>
    <t>Total Eaux pluviales</t>
  </si>
  <si>
    <t>STOT</t>
  </si>
  <si>
    <t>6.2</t>
  </si>
  <si>
    <t>Eaux résiduaires</t>
  </si>
  <si>
    <t>CH4</t>
  </si>
  <si>
    <t xml:space="preserve">6.2 1 </t>
  </si>
  <si>
    <t>Fouilles en tranchée pour canalisations EU-EV dans terrain de toutes natures
Exécution à l'engin mécanique 
Rappel profondeur : mise hors gel ( 0.80 ml minimum)</t>
  </si>
  <si>
    <t>ml</t>
  </si>
  <si>
    <t>ART</t>
  </si>
  <si>
    <t>016-B835</t>
  </si>
  <si>
    <t xml:space="preserve">6.2 2 </t>
  </si>
  <si>
    <t>Canalisations posées en tranchée en tuyaux de PVC pour réseaux EU-EV 
Tubes en PVC pour évacuation enterrée (TEE) suivant Cahier des Prescriptions Techniques communes (Cahiers du CSTB, Cahier 2852,Novembre 1995) . Suivant NF DTU 60.2 P1-1
Type Bâtiment - Qualité « assainissement »
Classe SN4 ou SN8 : SDR41 ou SDR34 en fonction de la résistance sous la charge 
Diamètres normalisés ( Ø Ext. ) : section à calculer suivant normes</t>
  </si>
  <si>
    <t>ml</t>
  </si>
  <si>
    <t>ART</t>
  </si>
  <si>
    <t>016-B836</t>
  </si>
  <si>
    <t xml:space="preserve">6.2 3 </t>
  </si>
  <si>
    <t xml:space="preserve">Remblaiement au-dessus des canalisations des réseaux EU/EV </t>
  </si>
  <si>
    <t>ml</t>
  </si>
  <si>
    <t>ART</t>
  </si>
  <si>
    <t>016-B837</t>
  </si>
  <si>
    <t xml:space="preserve">6.2 4 </t>
  </si>
  <si>
    <t>Regards de visite EU/EV en béton de gravillon préfabriqué avec tampon de recouvrement en béton
Dimensions : 50 x 50 cm
Profondeur : Suivant T/R ( plan de masse de l’architecte )
Conforme aux normes en vigueur - NFP 93-312 et EN 124</t>
  </si>
  <si>
    <t>U</t>
  </si>
  <si>
    <t>ART</t>
  </si>
  <si>
    <t>012-C603</t>
  </si>
  <si>
    <t xml:space="preserve">6.2 5 </t>
  </si>
  <si>
    <t>Siphons disconnecteurs monoblocs en PVC injecté avec tampons</t>
  </si>
  <si>
    <t>U</t>
  </si>
  <si>
    <t>ART</t>
  </si>
  <si>
    <t>016-B514</t>
  </si>
  <si>
    <t xml:space="preserve">6.2 6 </t>
  </si>
  <si>
    <t>Receveur siphonné en P.V.C injecté avec grille cloche et adaptateur y compris regard béton support du receveur</t>
  </si>
  <si>
    <t>U</t>
  </si>
  <si>
    <t>ART</t>
  </si>
  <si>
    <t>016-B515</t>
  </si>
  <si>
    <t>Total Eaux résiduaires</t>
  </si>
  <si>
    <t>STOT</t>
  </si>
  <si>
    <t>6.3</t>
  </si>
  <si>
    <t>Réseaux spéciaux</t>
  </si>
  <si>
    <t>CH4</t>
  </si>
  <si>
    <t xml:space="preserve">6.3 1 </t>
  </si>
  <si>
    <t>Hydrocurage, inspection télévisée et test d’étanchéité des réseaux EU-EV-EP extérieurs pour réception</t>
  </si>
  <si>
    <t>Ens</t>
  </si>
  <si>
    <t>ART</t>
  </si>
  <si>
    <t>016-B842</t>
  </si>
  <si>
    <t>Total Réseaux spéciaux</t>
  </si>
  <si>
    <t>STOT</t>
  </si>
  <si>
    <t>7</t>
  </si>
  <si>
    <t>GESTION DES DECHETS</t>
  </si>
  <si>
    <t>CH3</t>
  </si>
  <si>
    <t>7.1</t>
  </si>
  <si>
    <t>Décret n° 2020-1817 du 29 décembre 2020 ( Loi Anti-gaspillage économie circulaire AGEC )</t>
  </si>
  <si>
    <t>CH4</t>
  </si>
  <si>
    <t xml:space="preserve">7.1 1 </t>
  </si>
  <si>
    <t>Estimation de la quantité totale de déchets qui seront générés par l’entreprise de travaux durant le chantier
Préciser le volume de déchets envisagés ( estimation ) .</t>
  </si>
  <si>
    <t>kg</t>
  </si>
  <si>
    <t>ART</t>
  </si>
  <si>
    <t>016-B793</t>
  </si>
  <si>
    <t xml:space="preserve">7.1 2 </t>
  </si>
  <si>
    <t>Une estimation des coûts associés aux modalités de gestion et d’enlèvement de ces déchets.</t>
  </si>
  <si>
    <t>FOR</t>
  </si>
  <si>
    <t>ART</t>
  </si>
  <si>
    <t>016-B794</t>
  </si>
  <si>
    <t>Total Décret n° 2020-1817 du 29 décembre 2020 ( Loi Anti-gaspillage économie circulaire AGEC )</t>
  </si>
  <si>
    <t>STOT</t>
  </si>
  <si>
    <t>Montant HT du Lot N°01 TERRASSEMENT - VRD</t>
  </si>
  <si>
    <t>TOTHT</t>
  </si>
  <si>
    <t>TVA</t>
  </si>
  <si>
    <t>Montant TTC</t>
  </si>
  <si>
    <t>TOTTTC</t>
  </si>
  <si>
    <t>LIBELLE</t>
  </si>
  <si>
    <t>U</t>
  </si>
  <si>
    <t>Quantité</t>
  </si>
  <si>
    <t>P.U.</t>
  </si>
  <si>
    <t>Montant</t>
  </si>
  <si>
    <t>TERRASSEMENT - VRD</t>
  </si>
  <si>
    <t>CH2</t>
  </si>
  <si>
    <t>8</t>
  </si>
  <si>
    <t>CH3</t>
  </si>
  <si>
    <t>8.1</t>
  </si>
  <si>
    <t>RESEAUX D'ADDUCTION</t>
  </si>
  <si>
    <t>CH4</t>
  </si>
  <si>
    <t>8.1.1</t>
  </si>
  <si>
    <t>Prestations pour Concessionnaires ENEDIS</t>
  </si>
  <si>
    <t>CH5</t>
  </si>
  <si>
    <t xml:space="preserve">8.1.1 1 </t>
  </si>
  <si>
    <t>Conduit TPC Ø90 mm aiguillé pour adduction ENEDIS – SG</t>
  </si>
  <si>
    <t>ml</t>
  </si>
  <si>
    <t>ART</t>
  </si>
  <si>
    <t>016-B864</t>
  </si>
  <si>
    <t>8.1.2</t>
  </si>
  <si>
    <t>Prestations pour Concessionnaires ORANGE</t>
  </si>
  <si>
    <t>CH5</t>
  </si>
  <si>
    <t xml:space="preserve">8.1.2 1 </t>
  </si>
  <si>
    <t>Fouilles en tranchées collectives ou individuelles des réseaux techniques (ORANGE)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</si>
  <si>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</si>
  <si>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</si>
  <si>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016-B868</t>
  </si>
  <si>
    <t xml:space="preserve">8.1.2 2 </t>
  </si>
  <si>
    <t>Conduit PVC lisse TLST Ø42/45mm aiguillé pour adductions ORANGE – SG</t>
  </si>
  <si>
    <t>ml</t>
  </si>
  <si>
    <t>ART</t>
  </si>
  <si>
    <t>016-B872</t>
  </si>
  <si>
    <t>8.1.3</t>
  </si>
  <si>
    <t>Prestations autres</t>
  </si>
  <si>
    <t>CH5</t>
  </si>
  <si>
    <t xml:space="preserve">8.1.3 1 </t>
  </si>
  <si>
    <t>Fouilles en tranchées collectives ou individuelles des réseaux techniques (cellier/garage, PAC, IRVE, applique extérieur)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</si>
  <si>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</si>
  <si>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</si>
  <si>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016-B873</t>
  </si>
  <si>
    <t>8.1.3.1</t>
  </si>
  <si>
    <t>Prestations pour Liaisons Recharge Véhicule Électriques (RVE) en attente</t>
  </si>
  <si>
    <t>CH6</t>
  </si>
  <si>
    <t xml:space="preserve">8.1.3.1 1 </t>
  </si>
  <si>
    <t>Conduit TPC Ø90 mm aiguillé pour IRVE - CFO</t>
  </si>
  <si>
    <t>ml</t>
  </si>
  <si>
    <t>ART</t>
  </si>
  <si>
    <t>016-B877</t>
  </si>
  <si>
    <t xml:space="preserve">8.1.3.1 2 </t>
  </si>
  <si>
    <t>Conduit TPC Ø45 mm aiguillé pour IRVE - CFA</t>
  </si>
  <si>
    <t>ml</t>
  </si>
  <si>
    <t>ART</t>
  </si>
  <si>
    <t>016-B878</t>
  </si>
  <si>
    <t xml:space="preserve">8.1.3.1 3 </t>
  </si>
  <si>
    <t>Dalle de supportage BA de l'armoire TSG, y compris forme de pente pour évacuation des condensats
Dimensions : 1.50 x 0.50 x 0.20 ml ht
Dimensions et charge à supporter suivant indication du BET Fluides</t>
  </si>
  <si>
    <t>U</t>
  </si>
  <si>
    <t>ART</t>
  </si>
  <si>
    <t>016-B008</t>
  </si>
  <si>
    <t>8.1.3.2</t>
  </si>
  <si>
    <t>Prestations pour l’Eclairage extérieur</t>
  </si>
  <si>
    <t>CH6</t>
  </si>
  <si>
    <t xml:space="preserve">8.1.3.2 1 </t>
  </si>
  <si>
    <t>Conduit TPC Ø63 mm aiguillé pour Appliques Extérieur</t>
  </si>
  <si>
    <t>ml</t>
  </si>
  <si>
    <t>ART</t>
  </si>
  <si>
    <t>016-B880</t>
  </si>
  <si>
    <t xml:space="preserve">8.1.3.2 2 </t>
  </si>
  <si>
    <t>Conduit TPC Ø90 mm aiguillé pour Appliques Extérieur</t>
  </si>
  <si>
    <t>ml</t>
  </si>
  <si>
    <t>ART</t>
  </si>
  <si>
    <t>016-B881</t>
  </si>
  <si>
    <t>Total RESEAUX D'ADDUCTION</t>
  </si>
  <si>
    <t>STOT</t>
  </si>
  <si>
    <t>Montant HT du Lot N°01 TERRASSEMENT - VRD</t>
  </si>
  <si>
    <t>TOTHT</t>
  </si>
  <si>
    <t>TVA</t>
  </si>
  <si>
    <t>Montant TTC</t>
  </si>
  <si>
    <t>TOTTTC</t>
  </si>
  <si>
    <t>2.3.1</t>
  </si>
  <si>
    <t>Constat des lieux</t>
  </si>
  <si>
    <t>Constat des lieux ( a la charge de Vendée habitat )</t>
  </si>
  <si>
    <t>PM</t>
  </si>
  <si>
    <t>Prestations pour Liaisons Garage ou Cabanons des logements</t>
  </si>
  <si>
    <t>=</t>
  </si>
  <si>
    <t>VI n°2 : Éclairage solaire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</si>
</sst>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0.00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right style="hair">
        <color rgb="FF000000"/>
      </right>
      <top/>
      <bottom/>
      <diagonal/>
    </border>
    <border>
      <left style="hair">
        <color rgb="FF000000"/>
      </left>
      <right style="hair">
        <color rgb="FF000000"/>
      </right>
      <top/>
      <bottom/>
      <diagonal/>
    </border>
    <border>
      <left style="thin">
        <color rgb="FF000000"/>
      </left>
      <right/>
      <top/>
      <bottom/>
      <diagonal/>
    </border>
    <border>
      <left style="hair">
        <color rgb="FF000000"/>
      </left>
      <right style="thin">
        <color rgb="FF000000"/>
      </right>
      <top style="thin">
        <color rgb="FF000000"/>
      </top>
      <bottom/>
      <diagonal/>
    </border>
    <border>
      <left style="hair">
        <color rgb="FF000000"/>
      </left>
      <right style="thin">
        <color rgb="FF000000"/>
      </right>
      <top style="thin">
        <color rgb="FF000000"/>
      </top>
      <bottom style="thin">
        <color rgb="FF000000"/>
      </bottom>
      <diagonal/>
    </border>
    <border>
      <left/>
      <right style="hair">
        <color rgb="FF000000"/>
      </right>
      <top/>
      <bottom/>
      <diagonal/>
    </border>
    <border>
      <left style="thin">
        <color rgb="FF000000"/>
      </left>
      <right/>
      <top/>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1">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5" xfId="0" applyBorder="1" applyAlignment="1">
      <alignment horizontal="left" vertical="top" wrapText="1"/>
    </xf>
    <xf numFmtId="0" fontId="1" fillId="2" borderId="4" xfId="1" applyFill="1" applyBorder="1">
      <alignment horizontal="left" vertical="top" wrapText="1"/>
    </xf>
    <xf numFmtId="0" fontId="3" fillId="0" borderId="7" xfId="6" applyBorder="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7" xfId="10" applyBorder="1">
      <alignment horizontal="left" vertical="top" wrapText="1"/>
    </xf>
    <xf numFmtId="0" fontId="5" fillId="0" borderId="7" xfId="14" applyBorder="1">
      <alignment horizontal="left" vertical="top" wrapText="1"/>
    </xf>
    <xf numFmtId="0" fontId="5" fillId="0" borderId="7" xfId="18" applyBorder="1">
      <alignment horizontal="left" vertical="top" wrapText="1"/>
    </xf>
    <xf numFmtId="0" fontId="1" fillId="0" borderId="4" xfId="1" applyBorder="1">
      <alignment horizontal="left" vertical="top" wrapText="1"/>
    </xf>
    <xf numFmtId="0" fontId="9" fillId="0" borderId="7" xfId="26" applyBorder="1">
      <alignment horizontal="left" vertical="top" wrapText="1"/>
    </xf>
    <xf numFmtId="0" fontId="0" fillId="0" borderId="3" xfId="0" applyBorder="1" applyAlignment="1" applyProtection="1">
      <alignment horizontal="center" vertical="top"/>
      <protection locked="0"/>
    </xf>
    <xf numFmtId="165" fontId="0" fillId="0" borderId="3" xfId="0" applyNumberFormat="1" applyBorder="1" applyAlignment="1" applyProtection="1">
      <alignment horizontal="right" vertical="top" wrapText="1"/>
      <protection locked="0"/>
    </xf>
    <xf numFmtId="164" fontId="0" fillId="0" borderId="3"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19" fillId="0" borderId="4" xfId="0" applyFont="1"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20" fillId="0" borderId="4" xfId="17" applyFont="1" applyBorder="1">
      <alignment horizontal="left" vertical="top" wrapText="1" indent="3"/>
    </xf>
    <xf numFmtId="0" fontId="6" fillId="0" borderId="7" xfId="17" applyBorder="1">
      <alignment horizontal="left" vertical="top" wrapText="1" indent="3"/>
    </xf>
    <xf numFmtId="164" fontId="0" fillId="0" borderId="6" xfId="0" applyNumberFormat="1" applyBorder="1" applyAlignment="1">
      <alignment horizontal="right" vertical="top" wrapText="1"/>
    </xf>
    <xf numFmtId="0" fontId="0" fillId="0" borderId="8" xfId="0" applyBorder="1" applyAlignment="1">
      <alignment horizontal="left" vertical="top" wrapText="1"/>
    </xf>
    <xf numFmtId="166" fontId="0" fillId="0" borderId="3" xfId="0" applyNumberFormat="1" applyBorder="1" applyAlignment="1" applyProtection="1">
      <alignment horizontal="right" vertical="top" wrapText="1"/>
      <protection locked="0"/>
    </xf>
    <xf numFmtId="164" fontId="18" fillId="0" borderId="0" xfId="0" applyNumberFormat="1" applyFont="1" applyAlignment="1">
      <alignment horizontal="right" vertical="top" wrapText="1"/>
    </xf>
    <xf numFmtId="0" fontId="5" fillId="0" borderId="7" xfId="22" applyBorder="1">
      <alignment horizontal="left" vertical="top" wrapText="1"/>
    </xf>
    <xf numFmtId="0" fontId="1" fillId="2" borderId="8" xfId="1" applyFill="1" applyBorder="1">
      <alignment horizontal="left" vertical="top" wrapText="1"/>
    </xf>
    <xf numFmtId="0" fontId="1" fillId="0" borderId="8" xfId="1" applyBorder="1">
      <alignment horizontal="left" vertical="top" wrapText="1"/>
    </xf>
    <xf numFmtId="0" fontId="19" fillId="0" borderId="8" xfId="0" applyFont="1" applyBorder="1" applyAlignment="1">
      <alignment horizontal="left" vertical="top" wrapText="1"/>
    </xf>
    <xf numFmtId="0" fontId="0" fillId="0" borderId="7"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0" fontId="18" fillId="0" borderId="0" xfId="0" applyFont="1" applyAlignment="1">
      <alignment horizontal="left" vertical="top" wrapText="1"/>
    </xf>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xf numFmtId="0" fontId="0" fillId="0" borderId="0" xfId="0" applyAlignment="1">
      <alignment horizontal="center" vertical="center"/>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La Chaize-Le-Vicomte</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85002 LA ROCHE SUR YON CEDEX</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N°01</a:t>
          </a:r>
        </a:p>
        <a:p>
          <a:pPr algn="ctr"/>
          <a:r>
            <a:rPr lang="fr-FR" sz="1800" b="1" i="0">
              <a:solidFill>
                <a:srgbClr val="FF0000"/>
              </a:solidFill>
              <a:latin typeface="Arial"/>
            </a:rPr>
            <a:t>TERRASSEMENT - VRD</a:t>
          </a:r>
        </a:p>
        <a:p>
          <a:pPr algn="ctr"/>
          <a:endParaRPr sz="1800" b="1">
            <a:solidFill>
              <a:srgbClr val="FF0000"/>
            </a:solidFill>
            <a:latin typeface="Arial"/>
          </a:endParaRPr>
        </a:p>
        <a:p>
          <a:pPr algn="ctr"/>
          <a:endParaRPr sz="1800">
            <a:solidFill>
              <a:srgbClr val="000000"/>
            </a:solidFill>
            <a:latin typeface="MS Shell Dlg"/>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SERIEYS &amp; BARBOTIN</a:t>
          </a:r>
        </a:p>
        <a:p>
          <a:pPr algn="l"/>
          <a:r>
            <a:rPr lang="fr-FR" sz="900" b="1" i="0">
              <a:solidFill>
                <a:srgbClr val="000000"/>
              </a:solidFill>
              <a:latin typeface="MS Shell Dlg"/>
            </a:rPr>
            <a:t>Architecte DPLG</a:t>
          </a:r>
        </a:p>
        <a:p>
          <a:pPr algn="l"/>
          <a:r>
            <a:rPr lang="fr-FR" sz="900" b="0" i="0">
              <a:solidFill>
                <a:srgbClr val="000000"/>
              </a:solidFill>
              <a:latin typeface="MS Shell Dlg"/>
            </a:rPr>
            <a:t>5 BIS AVENUE GAMBETTA</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13 43</a:t>
          </a:r>
        </a:p>
        <a:p>
          <a:pPr algn="l"/>
          <a:r>
            <a:rPr lang="fr-FR" sz="900" b="0" i="0">
              <a:solidFill>
                <a:srgbClr val="000000"/>
              </a:solidFill>
              <a:latin typeface="MS Shell Dlg"/>
            </a:rPr>
            <a:t>Email : agence@sbarchitectes.com</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a:extLst>
            <a:ext uri="{FF2B5EF4-FFF2-40B4-BE49-F238E27FC236}">
              <a16:creationId xmlns:a16="http://schemas.microsoft.com/office/drawing/2014/main" id="{00000000-0008-0000-0000-000007000000}"/>
            </a:ext>
          </a:extLst>
        </xdr:cNvPr>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CONSTRUCTION DE 5 LOGTS - LA CHAIZE LE VICOMTE</a:t>
          </a:r>
        </a:p>
        <a:p>
          <a:pPr algn="ctr"/>
          <a:r>
            <a:rPr lang="fr-FR" sz="1800" b="1" i="0">
              <a:solidFill>
                <a:srgbClr val="FF0000"/>
              </a:solidFill>
              <a:latin typeface="Arial"/>
            </a:rPr>
            <a:t>ZAC du Redoux</a:t>
          </a:r>
        </a:p>
        <a:p>
          <a:pPr algn="ctr"/>
          <a:r>
            <a:rPr lang="fr-FR" sz="1800" b="1" i="0">
              <a:solidFill>
                <a:srgbClr val="FF0000"/>
              </a:solidFill>
              <a:latin typeface="Arial"/>
            </a:rPr>
            <a:t>85310 La Chaize-Le-Vicomte</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Économiste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1116000</xdr:colOff>
      <xdr:row>39</xdr:row>
      <xdr:rowOff>38700</xdr:rowOff>
    </xdr:from>
    <xdr:to>
      <xdr:col>0</xdr:col>
      <xdr:colOff>3816000</xdr:colOff>
      <xdr:row>44</xdr:row>
      <xdr:rowOff>155400</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17800" y="7468200"/>
          <a:ext cx="2721600" cy="10692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AREST</a:t>
          </a:r>
        </a:p>
        <a:p>
          <a:pPr algn="l"/>
          <a:r>
            <a:rPr lang="fr-FR" sz="900" b="1" i="0">
              <a:solidFill>
                <a:srgbClr val="000000"/>
              </a:solidFill>
              <a:latin typeface="MS Shell Dlg"/>
            </a:rPr>
            <a:t>BET Structures</a:t>
          </a:r>
        </a:p>
        <a:p>
          <a:pPr algn="l"/>
          <a:r>
            <a:rPr lang="fr-FR" sz="900" b="0" i="0">
              <a:solidFill>
                <a:srgbClr val="000000"/>
              </a:solidFill>
              <a:latin typeface="MS Shell Dlg"/>
            </a:rPr>
            <a:t>14 Bd Faidherbe BP 30308</a:t>
          </a:r>
        </a:p>
        <a:p>
          <a:pPr algn="l"/>
          <a:r>
            <a:rPr lang="fr-FR" sz="900" b="0" i="0">
              <a:solidFill>
                <a:srgbClr val="000000"/>
              </a:solidFill>
              <a:latin typeface="MS Shell Dlg"/>
            </a:rPr>
            <a:t>49303  CHOLET CEDEX</a:t>
          </a:r>
        </a:p>
        <a:p>
          <a:pPr algn="l"/>
          <a:r>
            <a:rPr lang="fr-FR" sz="900" b="0" i="0">
              <a:solidFill>
                <a:srgbClr val="000000"/>
              </a:solidFill>
              <a:latin typeface="MS Shell Dlg"/>
            </a:rPr>
            <a:t>Tel : 02 41 62 38 91</a:t>
          </a:r>
        </a:p>
        <a:p>
          <a:pPr algn="l"/>
          <a:r>
            <a:rPr lang="fr-FR" sz="900" b="0" i="0">
              <a:solidFill>
                <a:srgbClr val="000000"/>
              </a:solidFill>
              <a:latin typeface="MS Shell Dlg"/>
            </a:rPr>
            <a:t>Email : infos@arestcholet.fr</a:t>
          </a:r>
        </a:p>
      </xdr:txBody>
    </xdr:sp>
    <xdr:clientData/>
  </xdr:twoCellAnchor>
  <xdr:twoCellAnchor editAs="absolute">
    <xdr:from>
      <xdr:col>0</xdr:col>
      <xdr:colOff>3816000</xdr:colOff>
      <xdr:row>39</xdr:row>
      <xdr:rowOff>38700</xdr:rowOff>
    </xdr:from>
    <xdr:to>
      <xdr:col>0</xdr:col>
      <xdr:colOff>6516000</xdr:colOff>
      <xdr:row>44</xdr:row>
      <xdr:rowOff>38100</xdr:rowOff>
    </xdr:to>
    <xdr:sp macro="" textlink="">
      <xdr:nvSpPr>
        <xdr:cNvPr id="10" name="Forme8">
          <a:extLst>
            <a:ext uri="{FF2B5EF4-FFF2-40B4-BE49-F238E27FC236}">
              <a16:creationId xmlns:a16="http://schemas.microsoft.com/office/drawing/2014/main" id="{00000000-0008-0000-0000-00000A000000}"/>
            </a:ext>
          </a:extLst>
        </xdr:cNvPr>
        <xdr:cNvSpPr/>
      </xdr:nvSpPr>
      <xdr:spPr>
        <a:xfrm>
          <a:off x="3816000" y="7468200"/>
          <a:ext cx="2700000" cy="9519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a:extLst>
            <a:ext uri="{FF2B5EF4-FFF2-40B4-BE49-F238E27FC236}">
              <a16:creationId xmlns:a16="http://schemas.microsoft.com/office/drawing/2014/main" id="{00000000-0008-0000-0000-00000D000000}"/>
            </a:ext>
          </a:extLst>
        </xdr:cNvPr>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juillet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108001</xdr:colOff>
      <xdr:row>0</xdr:row>
      <xdr:rowOff>32087</xdr:rowOff>
    </xdr:from>
    <xdr:to>
      <xdr:col>5</xdr:col>
      <xdr:colOff>800101</xdr:colOff>
      <xdr:row>0</xdr:row>
      <xdr:rowOff>914478</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08001" y="32087"/>
          <a:ext cx="6197550"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Chaize-Le-Vicomte</a:t>
          </a:r>
        </a:p>
        <a:p>
          <a:pPr algn="ctr"/>
          <a:r>
            <a:rPr lang="fr-FR" sz="900" b="1" i="0">
              <a:solidFill>
                <a:srgbClr val="000000"/>
              </a:solidFill>
              <a:latin typeface="MS Shell Dlg"/>
            </a:rPr>
            <a:t>CONSTRUCTION DE 5 LOGTS - LA CHAIZE LE VICOMTE </a:t>
          </a:r>
        </a:p>
        <a:p>
          <a:pPr algn="ctr"/>
          <a:r>
            <a:rPr lang="fr-FR" sz="900" b="0" i="0">
              <a:solidFill>
                <a:srgbClr val="000000"/>
              </a:solidFill>
              <a:latin typeface="MS Shell Dlg"/>
            </a:rPr>
            <a:t>85310  La Chaize-Le-Vicomte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N°01 TERRASSEMENT - VRD</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a:extLst>
            <a:ext uri="{FF2B5EF4-FFF2-40B4-BE49-F238E27FC236}">
              <a16:creationId xmlns:a16="http://schemas.microsoft.com/office/drawing/2014/main" id="{00000000-0008-0000-0100-000005000000}"/>
            </a:ext>
          </a:extLst>
        </xdr:cNvPr>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762000</xdr:colOff>
      <xdr:row>0</xdr:row>
      <xdr:rowOff>914478</xdr:rowOff>
    </xdr:to>
    <xdr:sp macro="" textlink="">
      <xdr:nvSpPr>
        <xdr:cNvPr id="3" name="Forme1">
          <a:extLst>
            <a:ext uri="{FF2B5EF4-FFF2-40B4-BE49-F238E27FC236}">
              <a16:creationId xmlns:a16="http://schemas.microsoft.com/office/drawing/2014/main" id="{00000000-0008-0000-0200-000003000000}"/>
            </a:ext>
          </a:extLst>
        </xdr:cNvPr>
        <xdr:cNvSpPr/>
      </xdr:nvSpPr>
      <xdr:spPr>
        <a:xfrm>
          <a:off x="108000" y="32087"/>
          <a:ext cx="6153652"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Chaize-Le-Vicomte</a:t>
          </a:r>
        </a:p>
        <a:p>
          <a:pPr algn="ctr"/>
          <a:r>
            <a:rPr lang="fr-FR" sz="900" b="1" i="0">
              <a:solidFill>
                <a:srgbClr val="000000"/>
              </a:solidFill>
              <a:latin typeface="MS Shell Dlg"/>
            </a:rPr>
            <a:t>CONSTRUCTION DE 5 LOGTS - LA CHAIZE LE VICOMTE </a:t>
          </a:r>
        </a:p>
        <a:p>
          <a:pPr algn="ctr"/>
          <a:r>
            <a:rPr lang="fr-FR" sz="900" b="0" i="0">
              <a:solidFill>
                <a:srgbClr val="000000"/>
              </a:solidFill>
              <a:latin typeface="MS Shell Dlg"/>
            </a:rPr>
            <a:t>85310  La Chaize-Le-Vicomte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a:extLst>
            <a:ext uri="{FF2B5EF4-FFF2-40B4-BE49-F238E27FC236}">
              <a16:creationId xmlns:a16="http://schemas.microsoft.com/office/drawing/2014/main" id="{00000000-0008-0000-0200-000004000000}"/>
            </a:ext>
          </a:extLst>
        </xdr:cNvPr>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N°01 TERRASSEMENT - VRD</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a:extLst>
            <a:ext uri="{FF2B5EF4-FFF2-40B4-BE49-F238E27FC236}">
              <a16:creationId xmlns:a16="http://schemas.microsoft.com/office/drawing/2014/main" id="{00000000-0008-0000-0200-000005000000}"/>
            </a:ext>
          </a:extLst>
        </xdr:cNvPr>
        <xdr:cNvSpPr/>
      </xdr:nvSpPr>
      <xdr:spPr>
        <a:xfrm>
          <a:off x="826043" y="673826"/>
          <a:ext cx="5590435"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0" rtlCol="0" anchor="b"/>
        <a:lstStyle/>
        <a:p>
          <a:pPr algn="l"/>
          <a:r>
            <a:rPr lang="fr-FR" sz="1200" b="1" i="0">
              <a:solidFill>
                <a:srgbClr val="FF0000"/>
              </a:solidFill>
              <a:latin typeface="MS Shell Dlg"/>
            </a:rPr>
            <a:t>Variante Imposée n°2 - Éclairage Solaire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9BD9A-C85F-46D1-A804-6168B579B35D}">
  <sheetPr>
    <pageSetUpPr fitToPage="1"/>
  </sheetPr>
  <dimension ref="A1"/>
  <sheetViews>
    <sheetView showGridLines="0" tabSelected="1" view="pageBreakPreview" zoomScaleNormal="100" zoomScaleSheetLayoutView="100" workbookViewId="0">
      <selection activeCell="A57" sqref="A57"/>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859AB-3CF1-47A8-BE56-C2CA7FD6F7B1}">
  <sheetPr>
    <pageSetUpPr fitToPage="1"/>
  </sheetPr>
  <dimension ref="A1:ZZ277"/>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48"/>
      <c r="B1" s="49"/>
      <c r="C1" s="49"/>
      <c r="D1" s="49"/>
      <c r="E1" s="49"/>
      <c r="F1" s="50"/>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c r="B4" s="10" t="s">
        <v>5</v>
      </c>
      <c r="C4" s="11"/>
      <c r="D4" s="11"/>
      <c r="E4" s="11"/>
      <c r="F4" s="12"/>
      <c r="ZY4" t="s">
        <v>6</v>
      </c>
      <c r="ZZ4" s="13"/>
    </row>
    <row r="5" spans="1:702" x14ac:dyDescent="0.25">
      <c r="A5" s="9" t="s">
        <v>7</v>
      </c>
      <c r="B5" s="14" t="s">
        <v>8</v>
      </c>
      <c r="C5" s="11"/>
      <c r="D5" s="11"/>
      <c r="E5" s="11"/>
      <c r="F5" s="12"/>
      <c r="ZY5" t="s">
        <v>9</v>
      </c>
      <c r="ZZ5" s="13"/>
    </row>
    <row r="6" spans="1:702" x14ac:dyDescent="0.25">
      <c r="A6" s="9" t="s">
        <v>10</v>
      </c>
      <c r="B6" s="15" t="s">
        <v>11</v>
      </c>
      <c r="C6" s="11"/>
      <c r="D6" s="11"/>
      <c r="E6" s="11"/>
      <c r="F6" s="12"/>
      <c r="ZY6" t="s">
        <v>12</v>
      </c>
      <c r="ZZ6" s="13"/>
    </row>
    <row r="7" spans="1:702" ht="25.5" x14ac:dyDescent="0.25">
      <c r="A7" s="9" t="s">
        <v>13</v>
      </c>
      <c r="B7" s="16" t="s">
        <v>14</v>
      </c>
      <c r="C7" s="11"/>
      <c r="D7" s="11"/>
      <c r="E7" s="11"/>
      <c r="F7" s="12"/>
      <c r="ZY7" t="s">
        <v>15</v>
      </c>
      <c r="ZZ7" s="13"/>
    </row>
    <row r="8" spans="1:702" x14ac:dyDescent="0.25">
      <c r="A8" s="33"/>
      <c r="B8" s="16"/>
      <c r="C8" s="11"/>
      <c r="D8" s="11"/>
      <c r="E8" s="11"/>
      <c r="F8" s="12"/>
      <c r="ZZ8" s="13"/>
    </row>
    <row r="9" spans="1:702" ht="48" x14ac:dyDescent="0.25">
      <c r="A9" s="17" t="s">
        <v>16</v>
      </c>
      <c r="B9" s="18" t="s">
        <v>17</v>
      </c>
      <c r="C9" s="19" t="s">
        <v>18</v>
      </c>
      <c r="D9" s="20">
        <v>1</v>
      </c>
      <c r="E9" s="21"/>
      <c r="F9" s="22">
        <f>ROUND(D9*E9,2)</f>
        <v>0</v>
      </c>
      <c r="ZY9" t="s">
        <v>19</v>
      </c>
      <c r="ZZ9" s="13" t="s">
        <v>20</v>
      </c>
    </row>
    <row r="10" spans="1:702" x14ac:dyDescent="0.25">
      <c r="A10" s="23"/>
      <c r="B10" s="24"/>
      <c r="C10" s="11"/>
      <c r="D10" s="11"/>
      <c r="E10" s="11"/>
      <c r="F10" s="25"/>
    </row>
    <row r="11" spans="1:702" x14ac:dyDescent="0.25">
      <c r="A11" s="26"/>
      <c r="B11" s="27" t="s">
        <v>21</v>
      </c>
      <c r="C11" s="11"/>
      <c r="D11" s="11"/>
      <c r="E11" s="11"/>
      <c r="F11" s="28">
        <f>SUBTOTAL(109,F7:F10)</f>
        <v>0</v>
      </c>
      <c r="G11" s="29"/>
      <c r="ZY11" t="s">
        <v>22</v>
      </c>
    </row>
    <row r="12" spans="1:702" x14ac:dyDescent="0.25">
      <c r="A12" s="23"/>
      <c r="B12" s="24"/>
      <c r="C12" s="11"/>
      <c r="D12" s="11"/>
      <c r="E12" s="11"/>
      <c r="F12" s="8"/>
    </row>
    <row r="13" spans="1:702" x14ac:dyDescent="0.25">
      <c r="A13" s="9" t="s">
        <v>23</v>
      </c>
      <c r="B13" s="15" t="s">
        <v>24</v>
      </c>
      <c r="C13" s="11"/>
      <c r="D13" s="11"/>
      <c r="E13" s="11"/>
      <c r="F13" s="12"/>
      <c r="ZY13" t="s">
        <v>25</v>
      </c>
      <c r="ZZ13" s="13"/>
    </row>
    <row r="14" spans="1:702" x14ac:dyDescent="0.25">
      <c r="A14" s="9" t="s">
        <v>26</v>
      </c>
      <c r="B14" s="16" t="s">
        <v>27</v>
      </c>
      <c r="C14" s="11"/>
      <c r="D14" s="11"/>
      <c r="E14" s="11"/>
      <c r="F14" s="12"/>
      <c r="ZY14" t="s">
        <v>28</v>
      </c>
      <c r="ZZ14" s="13"/>
    </row>
    <row r="15" spans="1:702" x14ac:dyDescent="0.25">
      <c r="A15" s="33"/>
      <c r="B15" s="16"/>
      <c r="C15" s="11"/>
      <c r="D15" s="11"/>
      <c r="E15" s="11"/>
      <c r="F15" s="12"/>
      <c r="ZZ15" s="13"/>
    </row>
    <row r="16" spans="1:702" x14ac:dyDescent="0.25">
      <c r="A16" s="17" t="s">
        <v>29</v>
      </c>
      <c r="B16" s="18" t="s">
        <v>30</v>
      </c>
      <c r="C16" s="19" t="s">
        <v>31</v>
      </c>
      <c r="D16" s="20">
        <v>1</v>
      </c>
      <c r="E16" s="21"/>
      <c r="F16" s="22">
        <f>ROUND(D16*E16,2)</f>
        <v>0</v>
      </c>
      <c r="ZY16" t="s">
        <v>32</v>
      </c>
      <c r="ZZ16" s="13" t="s">
        <v>33</v>
      </c>
    </row>
    <row r="17" spans="1:702" x14ac:dyDescent="0.25">
      <c r="A17" s="23"/>
      <c r="B17" s="24"/>
      <c r="C17" s="11"/>
      <c r="D17" s="11"/>
      <c r="E17" s="11"/>
      <c r="F17" s="25"/>
    </row>
    <row r="18" spans="1:702" x14ac:dyDescent="0.25">
      <c r="A18" s="26"/>
      <c r="B18" s="27" t="s">
        <v>34</v>
      </c>
      <c r="C18" s="11"/>
      <c r="D18" s="11"/>
      <c r="E18" s="11"/>
      <c r="F18" s="28">
        <f>SUBTOTAL(109,F14:F17)</f>
        <v>0</v>
      </c>
      <c r="G18" s="29"/>
      <c r="ZY18" t="s">
        <v>35</v>
      </c>
    </row>
    <row r="19" spans="1:702" x14ac:dyDescent="0.25">
      <c r="A19" s="23"/>
      <c r="B19" s="24"/>
      <c r="C19" s="11"/>
      <c r="D19" s="11"/>
      <c r="E19" s="11"/>
      <c r="F19" s="8"/>
    </row>
    <row r="20" spans="1:702" x14ac:dyDescent="0.25">
      <c r="A20" s="9" t="s">
        <v>36</v>
      </c>
      <c r="B20" s="15" t="s">
        <v>37</v>
      </c>
      <c r="C20" s="11"/>
      <c r="D20" s="11"/>
      <c r="E20" s="11"/>
      <c r="F20" s="12"/>
      <c r="ZY20" t="s">
        <v>38</v>
      </c>
      <c r="ZZ20" s="13"/>
    </row>
    <row r="21" spans="1:702" x14ac:dyDescent="0.25">
      <c r="A21" s="9" t="s">
        <v>630</v>
      </c>
      <c r="B21" s="16" t="s">
        <v>631</v>
      </c>
      <c r="C21" s="11"/>
      <c r="D21" s="11"/>
      <c r="E21" s="11"/>
      <c r="F21" s="12"/>
      <c r="ZY21" t="s">
        <v>15</v>
      </c>
      <c r="ZZ21" s="13"/>
    </row>
    <row r="22" spans="1:702" x14ac:dyDescent="0.25">
      <c r="A22" s="33"/>
      <c r="B22" s="16"/>
      <c r="C22" s="11"/>
      <c r="D22" s="11"/>
      <c r="E22" s="11"/>
      <c r="F22" s="12"/>
      <c r="ZZ22" s="13"/>
    </row>
    <row r="23" spans="1:702" x14ac:dyDescent="0.25">
      <c r="A23" s="17" t="s">
        <v>42</v>
      </c>
      <c r="B23" s="18" t="s">
        <v>632</v>
      </c>
      <c r="C23" s="19" t="s">
        <v>633</v>
      </c>
      <c r="D23" s="20"/>
      <c r="E23" s="21"/>
      <c r="F23" s="22"/>
      <c r="ZY23" t="s">
        <v>19</v>
      </c>
      <c r="ZZ23" s="13" t="s">
        <v>46</v>
      </c>
    </row>
    <row r="24" spans="1:702" x14ac:dyDescent="0.25">
      <c r="A24" s="34"/>
      <c r="B24" s="18"/>
      <c r="C24" s="19"/>
      <c r="D24" s="20"/>
      <c r="E24" s="21"/>
      <c r="F24" s="22"/>
      <c r="ZZ24" s="13"/>
    </row>
    <row r="25" spans="1:702" x14ac:dyDescent="0.25">
      <c r="A25" s="9" t="s">
        <v>39</v>
      </c>
      <c r="B25" s="16" t="s">
        <v>40</v>
      </c>
      <c r="C25" s="11"/>
      <c r="D25" s="11"/>
      <c r="E25" s="11"/>
      <c r="F25" s="12"/>
      <c r="ZY25" t="s">
        <v>41</v>
      </c>
      <c r="ZZ25" s="13"/>
    </row>
    <row r="26" spans="1:702" x14ac:dyDescent="0.25">
      <c r="A26" s="33"/>
      <c r="B26" s="16"/>
      <c r="C26" s="11"/>
      <c r="D26" s="11"/>
      <c r="E26" s="11"/>
      <c r="F26" s="12"/>
      <c r="ZZ26" s="13"/>
    </row>
    <row r="27" spans="1:702" ht="36" x14ac:dyDescent="0.25">
      <c r="A27" s="17" t="s">
        <v>42</v>
      </c>
      <c r="B27" s="18" t="s">
        <v>43</v>
      </c>
      <c r="C27" s="19" t="s">
        <v>44</v>
      </c>
      <c r="D27" s="20">
        <v>1</v>
      </c>
      <c r="E27" s="21"/>
      <c r="F27" s="22">
        <f>ROUND(D27*E27,2)</f>
        <v>0</v>
      </c>
      <c r="ZY27" t="s">
        <v>45</v>
      </c>
      <c r="ZZ27" s="13" t="s">
        <v>46</v>
      </c>
    </row>
    <row r="28" spans="1:702" x14ac:dyDescent="0.25">
      <c r="A28" s="23"/>
      <c r="B28" s="24"/>
      <c r="C28" s="11"/>
      <c r="D28" s="11"/>
      <c r="E28" s="11"/>
      <c r="F28" s="25"/>
    </row>
    <row r="29" spans="1:702" ht="25.5" x14ac:dyDescent="0.25">
      <c r="A29" s="26"/>
      <c r="B29" s="27" t="s">
        <v>47</v>
      </c>
      <c r="C29" s="11"/>
      <c r="D29" s="11"/>
      <c r="E29" s="11"/>
      <c r="F29" s="28">
        <f>SUBTOTAL(109,F25:F28)</f>
        <v>0</v>
      </c>
      <c r="G29" s="29"/>
      <c r="ZY29" t="s">
        <v>48</v>
      </c>
    </row>
    <row r="30" spans="1:702" x14ac:dyDescent="0.25">
      <c r="A30" s="23"/>
      <c r="B30" s="24"/>
      <c r="C30" s="11"/>
      <c r="D30" s="11"/>
      <c r="E30" s="11"/>
      <c r="F30" s="8"/>
    </row>
    <row r="31" spans="1:702" x14ac:dyDescent="0.25">
      <c r="A31" s="9" t="s">
        <v>49</v>
      </c>
      <c r="B31" s="14" t="s">
        <v>50</v>
      </c>
      <c r="C31" s="11"/>
      <c r="D31" s="11"/>
      <c r="E31" s="11"/>
      <c r="F31" s="12"/>
      <c r="ZY31" t="s">
        <v>51</v>
      </c>
      <c r="ZZ31" s="13"/>
    </row>
    <row r="32" spans="1:702" x14ac:dyDescent="0.25">
      <c r="A32" s="9" t="s">
        <v>52</v>
      </c>
      <c r="B32" s="15" t="s">
        <v>53</v>
      </c>
      <c r="C32" s="11"/>
      <c r="D32" s="11"/>
      <c r="E32" s="11"/>
      <c r="F32" s="12"/>
      <c r="ZY32" t="s">
        <v>54</v>
      </c>
      <c r="ZZ32" s="13"/>
    </row>
    <row r="33" spans="1:702" x14ac:dyDescent="0.25">
      <c r="A33" s="33"/>
      <c r="B33" s="15"/>
      <c r="C33" s="11"/>
      <c r="D33" s="11"/>
      <c r="E33" s="11"/>
      <c r="F33" s="12"/>
      <c r="ZZ33" s="13"/>
    </row>
    <row r="34" spans="1:702" ht="24" x14ac:dyDescent="0.25">
      <c r="A34" s="17" t="s">
        <v>55</v>
      </c>
      <c r="B34" s="18" t="s">
        <v>56</v>
      </c>
      <c r="C34" s="19"/>
      <c r="D34" s="20"/>
      <c r="E34" s="21"/>
      <c r="F34" s="22">
        <f t="shared" ref="F34:F48" si="0">ROUND(D34*E34,2)</f>
        <v>0</v>
      </c>
      <c r="ZY34" t="s">
        <v>57</v>
      </c>
      <c r="ZZ34" s="13" t="s">
        <v>58</v>
      </c>
    </row>
    <row r="35" spans="1:702" x14ac:dyDescent="0.25">
      <c r="A35" s="34"/>
      <c r="B35" s="18"/>
      <c r="C35" s="19"/>
      <c r="D35" s="20"/>
      <c r="E35" s="21"/>
      <c r="F35" s="22"/>
      <c r="ZZ35" s="13"/>
    </row>
    <row r="36" spans="1:702" ht="24" x14ac:dyDescent="0.25">
      <c r="A36" s="17" t="s">
        <v>59</v>
      </c>
      <c r="B36" s="18" t="s">
        <v>60</v>
      </c>
      <c r="C36" s="19" t="s">
        <v>61</v>
      </c>
      <c r="D36" s="21">
        <v>169</v>
      </c>
      <c r="E36" s="21"/>
      <c r="F36" s="22">
        <f t="shared" si="0"/>
        <v>0</v>
      </c>
      <c r="ZY36" t="s">
        <v>62</v>
      </c>
      <c r="ZZ36" s="13" t="s">
        <v>63</v>
      </c>
    </row>
    <row r="37" spans="1:702" x14ac:dyDescent="0.25">
      <c r="A37" s="34"/>
      <c r="B37" s="18"/>
      <c r="C37" s="19"/>
      <c r="D37" s="21"/>
      <c r="E37" s="21"/>
      <c r="F37" s="22"/>
      <c r="ZZ37" s="13"/>
    </row>
    <row r="38" spans="1:702" ht="24" x14ac:dyDescent="0.25">
      <c r="A38" s="17" t="s">
        <v>64</v>
      </c>
      <c r="B38" s="18" t="s">
        <v>65</v>
      </c>
      <c r="C38" s="19" t="s">
        <v>66</v>
      </c>
      <c r="D38" s="21">
        <v>58</v>
      </c>
      <c r="E38" s="21"/>
      <c r="F38" s="22">
        <f t="shared" si="0"/>
        <v>0</v>
      </c>
      <c r="ZY38" t="s">
        <v>67</v>
      </c>
      <c r="ZZ38" s="13" t="s">
        <v>68</v>
      </c>
    </row>
    <row r="39" spans="1:702" x14ac:dyDescent="0.25">
      <c r="A39" s="34"/>
      <c r="B39" s="18"/>
      <c r="C39" s="19"/>
      <c r="D39" s="21"/>
      <c r="E39" s="21"/>
      <c r="F39" s="22"/>
      <c r="ZZ39" s="13"/>
    </row>
    <row r="40" spans="1:702" ht="24" x14ac:dyDescent="0.25">
      <c r="A40" s="17" t="s">
        <v>69</v>
      </c>
      <c r="B40" s="18" t="s">
        <v>70</v>
      </c>
      <c r="C40" s="19" t="s">
        <v>71</v>
      </c>
      <c r="D40" s="21">
        <v>68</v>
      </c>
      <c r="E40" s="21"/>
      <c r="F40" s="22">
        <f t="shared" si="0"/>
        <v>0</v>
      </c>
      <c r="ZY40" t="s">
        <v>72</v>
      </c>
      <c r="ZZ40" s="13" t="s">
        <v>73</v>
      </c>
    </row>
    <row r="41" spans="1:702" x14ac:dyDescent="0.25">
      <c r="A41" s="34"/>
      <c r="B41" s="18"/>
      <c r="C41" s="19"/>
      <c r="D41" s="21"/>
      <c r="E41" s="21"/>
      <c r="F41" s="22"/>
      <c r="ZZ41" s="13"/>
    </row>
    <row r="42" spans="1:702" x14ac:dyDescent="0.25">
      <c r="A42" s="17" t="s">
        <v>74</v>
      </c>
      <c r="B42" s="18" t="s">
        <v>75</v>
      </c>
      <c r="C42" s="19" t="s">
        <v>76</v>
      </c>
      <c r="D42" s="21">
        <v>54</v>
      </c>
      <c r="E42" s="21"/>
      <c r="F42" s="22">
        <f t="shared" si="0"/>
        <v>0</v>
      </c>
      <c r="ZY42" t="s">
        <v>77</v>
      </c>
      <c r="ZZ42" s="13" t="s">
        <v>78</v>
      </c>
    </row>
    <row r="43" spans="1:702" x14ac:dyDescent="0.25">
      <c r="A43" s="34"/>
      <c r="B43" s="18"/>
      <c r="C43" s="19"/>
      <c r="D43" s="21"/>
      <c r="E43" s="21"/>
      <c r="F43" s="22"/>
      <c r="ZZ43" s="13"/>
    </row>
    <row r="44" spans="1:702" x14ac:dyDescent="0.25">
      <c r="A44" s="17" t="s">
        <v>79</v>
      </c>
      <c r="B44" s="18" t="s">
        <v>80</v>
      </c>
      <c r="C44" s="19" t="s">
        <v>81</v>
      </c>
      <c r="D44" s="21">
        <v>43</v>
      </c>
      <c r="E44" s="21"/>
      <c r="F44" s="22">
        <f t="shared" si="0"/>
        <v>0</v>
      </c>
      <c r="ZY44" t="s">
        <v>82</v>
      </c>
      <c r="ZZ44" s="13" t="s">
        <v>83</v>
      </c>
    </row>
    <row r="45" spans="1:702" x14ac:dyDescent="0.25">
      <c r="A45" s="34"/>
      <c r="B45" s="18"/>
      <c r="C45" s="19"/>
      <c r="D45" s="21"/>
      <c r="E45" s="21"/>
      <c r="F45" s="22"/>
      <c r="ZZ45" s="13"/>
    </row>
    <row r="46" spans="1:702" x14ac:dyDescent="0.25">
      <c r="A46" s="17" t="s">
        <v>84</v>
      </c>
      <c r="B46" s="18" t="s">
        <v>85</v>
      </c>
      <c r="C46" s="19" t="s">
        <v>86</v>
      </c>
      <c r="D46" s="21">
        <v>10</v>
      </c>
      <c r="E46" s="21"/>
      <c r="F46" s="22">
        <f t="shared" si="0"/>
        <v>0</v>
      </c>
      <c r="ZY46" t="s">
        <v>87</v>
      </c>
      <c r="ZZ46" s="13" t="s">
        <v>88</v>
      </c>
    </row>
    <row r="47" spans="1:702" x14ac:dyDescent="0.25">
      <c r="A47" s="34"/>
      <c r="B47" s="18"/>
      <c r="C47" s="19"/>
      <c r="D47" s="21"/>
      <c r="E47" s="21"/>
      <c r="F47" s="22"/>
      <c r="ZZ47" s="13"/>
    </row>
    <row r="48" spans="1:702" ht="36" x14ac:dyDescent="0.25">
      <c r="A48" s="17" t="s">
        <v>89</v>
      </c>
      <c r="B48" s="18" t="s">
        <v>90</v>
      </c>
      <c r="C48" s="19" t="s">
        <v>91</v>
      </c>
      <c r="D48" s="21">
        <v>15.9</v>
      </c>
      <c r="E48" s="21"/>
      <c r="F48" s="22">
        <f t="shared" si="0"/>
        <v>0</v>
      </c>
      <c r="ZY48" t="s">
        <v>92</v>
      </c>
      <c r="ZZ48" s="13" t="s">
        <v>93</v>
      </c>
    </row>
    <row r="49" spans="1:702" x14ac:dyDescent="0.25">
      <c r="A49" s="23"/>
      <c r="B49" s="24"/>
      <c r="C49" s="11"/>
      <c r="D49" s="11"/>
      <c r="E49" s="11"/>
      <c r="F49" s="25"/>
    </row>
    <row r="50" spans="1:702" x14ac:dyDescent="0.25">
      <c r="A50" s="26"/>
      <c r="B50" s="27" t="s">
        <v>94</v>
      </c>
      <c r="C50" s="11"/>
      <c r="D50" s="11"/>
      <c r="E50" s="11"/>
      <c r="F50" s="28">
        <f>SUBTOTAL(109,F34:F49)</f>
        <v>0</v>
      </c>
      <c r="G50" s="29"/>
      <c r="ZY50" t="s">
        <v>95</v>
      </c>
    </row>
    <row r="51" spans="1:702" x14ac:dyDescent="0.25">
      <c r="A51" s="23"/>
      <c r="B51" s="24"/>
      <c r="C51" s="11"/>
      <c r="D51" s="11"/>
      <c r="E51" s="11"/>
      <c r="F51" s="8"/>
    </row>
    <row r="52" spans="1:702" x14ac:dyDescent="0.25">
      <c r="A52" s="9" t="s">
        <v>96</v>
      </c>
      <c r="B52" s="15" t="s">
        <v>97</v>
      </c>
      <c r="C52" s="11"/>
      <c r="D52" s="11"/>
      <c r="E52" s="11"/>
      <c r="F52" s="12"/>
      <c r="ZY52" t="s">
        <v>98</v>
      </c>
      <c r="ZZ52" s="13"/>
    </row>
    <row r="53" spans="1:702" x14ac:dyDescent="0.25">
      <c r="A53" s="33"/>
      <c r="B53" s="15"/>
      <c r="C53" s="11"/>
      <c r="D53" s="11"/>
      <c r="E53" s="11"/>
      <c r="F53" s="12"/>
      <c r="ZZ53" s="13"/>
    </row>
    <row r="54" spans="1:702" ht="96" x14ac:dyDescent="0.25">
      <c r="A54" s="17" t="s">
        <v>99</v>
      </c>
      <c r="B54" s="18" t="s">
        <v>100</v>
      </c>
      <c r="C54" s="19"/>
      <c r="D54" s="20"/>
      <c r="E54" s="21"/>
      <c r="F54" s="22">
        <f t="shared" ref="F54:F68" si="1">ROUND(D54*E54,2)</f>
        <v>0</v>
      </c>
      <c r="ZY54" t="s">
        <v>101</v>
      </c>
      <c r="ZZ54" s="13" t="s">
        <v>102</v>
      </c>
    </row>
    <row r="55" spans="1:702" x14ac:dyDescent="0.25">
      <c r="A55" s="34"/>
      <c r="B55" s="18"/>
      <c r="C55" s="19"/>
      <c r="D55" s="20"/>
      <c r="E55" s="21"/>
      <c r="F55" s="22"/>
      <c r="ZZ55" s="13"/>
    </row>
    <row r="56" spans="1:702" ht="36" x14ac:dyDescent="0.25">
      <c r="A56" s="17" t="s">
        <v>103</v>
      </c>
      <c r="B56" s="18" t="s">
        <v>104</v>
      </c>
      <c r="C56" s="19" t="s">
        <v>105</v>
      </c>
      <c r="D56" s="21">
        <v>169</v>
      </c>
      <c r="E56" s="21"/>
      <c r="F56" s="22">
        <f t="shared" si="1"/>
        <v>0</v>
      </c>
      <c r="ZY56" t="s">
        <v>106</v>
      </c>
      <c r="ZZ56" s="13" t="s">
        <v>107</v>
      </c>
    </row>
    <row r="57" spans="1:702" x14ac:dyDescent="0.25">
      <c r="A57" s="34"/>
      <c r="B57" s="18"/>
      <c r="C57" s="19"/>
      <c r="D57" s="21"/>
      <c r="E57" s="21"/>
      <c r="F57" s="22"/>
      <c r="ZZ57" s="13"/>
    </row>
    <row r="58" spans="1:702" ht="48" x14ac:dyDescent="0.25">
      <c r="A58" s="17" t="s">
        <v>108</v>
      </c>
      <c r="B58" s="18" t="s">
        <v>109</v>
      </c>
      <c r="C58" s="19" t="s">
        <v>110</v>
      </c>
      <c r="D58" s="21">
        <v>58</v>
      </c>
      <c r="E58" s="21"/>
      <c r="F58" s="22">
        <f t="shared" si="1"/>
        <v>0</v>
      </c>
      <c r="ZY58" t="s">
        <v>111</v>
      </c>
      <c r="ZZ58" s="13" t="s">
        <v>112</v>
      </c>
    </row>
    <row r="59" spans="1:702" x14ac:dyDescent="0.25">
      <c r="A59" s="34"/>
      <c r="B59" s="18"/>
      <c r="C59" s="19"/>
      <c r="D59" s="21"/>
      <c r="E59" s="21"/>
      <c r="F59" s="22"/>
      <c r="ZZ59" s="13"/>
    </row>
    <row r="60" spans="1:702" ht="48" x14ac:dyDescent="0.25">
      <c r="A60" s="17" t="s">
        <v>113</v>
      </c>
      <c r="B60" s="18" t="s">
        <v>114</v>
      </c>
      <c r="C60" s="19" t="s">
        <v>115</v>
      </c>
      <c r="D60" s="21">
        <v>68</v>
      </c>
      <c r="E60" s="21"/>
      <c r="F60" s="22">
        <f t="shared" si="1"/>
        <v>0</v>
      </c>
      <c r="ZY60" t="s">
        <v>116</v>
      </c>
      <c r="ZZ60" s="13" t="s">
        <v>117</v>
      </c>
    </row>
    <row r="61" spans="1:702" x14ac:dyDescent="0.25">
      <c r="A61" s="34"/>
      <c r="B61" s="18"/>
      <c r="C61" s="19"/>
      <c r="D61" s="21"/>
      <c r="E61" s="21"/>
      <c r="F61" s="22"/>
      <c r="ZZ61" s="13"/>
    </row>
    <row r="62" spans="1:702" ht="48" x14ac:dyDescent="0.25">
      <c r="A62" s="17" t="s">
        <v>118</v>
      </c>
      <c r="B62" s="18" t="s">
        <v>119</v>
      </c>
      <c r="C62" s="19" t="s">
        <v>120</v>
      </c>
      <c r="D62" s="21">
        <v>54</v>
      </c>
      <c r="E62" s="21"/>
      <c r="F62" s="22">
        <f t="shared" si="1"/>
        <v>0</v>
      </c>
      <c r="ZY62" t="s">
        <v>121</v>
      </c>
      <c r="ZZ62" s="13" t="s">
        <v>122</v>
      </c>
    </row>
    <row r="63" spans="1:702" x14ac:dyDescent="0.25">
      <c r="A63" s="34"/>
      <c r="B63" s="18"/>
      <c r="C63" s="19"/>
      <c r="D63" s="21"/>
      <c r="E63" s="21"/>
      <c r="F63" s="22"/>
      <c r="ZZ63" s="13"/>
    </row>
    <row r="64" spans="1:702" ht="36" x14ac:dyDescent="0.25">
      <c r="A64" s="17" t="s">
        <v>123</v>
      </c>
      <c r="B64" s="18" t="s">
        <v>124</v>
      </c>
      <c r="C64" s="19" t="s">
        <v>125</v>
      </c>
      <c r="D64" s="21">
        <v>43</v>
      </c>
      <c r="E64" s="21"/>
      <c r="F64" s="22">
        <f t="shared" si="1"/>
        <v>0</v>
      </c>
      <c r="ZY64" t="s">
        <v>126</v>
      </c>
      <c r="ZZ64" s="13" t="s">
        <v>127</v>
      </c>
    </row>
    <row r="65" spans="1:702" x14ac:dyDescent="0.25">
      <c r="A65" s="34"/>
      <c r="B65" s="18"/>
      <c r="C65" s="19"/>
      <c r="D65" s="21"/>
      <c r="E65" s="21"/>
      <c r="F65" s="22"/>
      <c r="ZZ65" s="13"/>
    </row>
    <row r="66" spans="1:702" ht="48" x14ac:dyDescent="0.25">
      <c r="A66" s="17" t="s">
        <v>128</v>
      </c>
      <c r="B66" s="18" t="s">
        <v>129</v>
      </c>
      <c r="C66" s="19" t="s">
        <v>130</v>
      </c>
      <c r="D66" s="21">
        <v>10</v>
      </c>
      <c r="E66" s="21"/>
      <c r="F66" s="22">
        <f t="shared" si="1"/>
        <v>0</v>
      </c>
      <c r="ZY66" t="s">
        <v>131</v>
      </c>
      <c r="ZZ66" s="13" t="s">
        <v>132</v>
      </c>
    </row>
    <row r="67" spans="1:702" x14ac:dyDescent="0.25">
      <c r="A67" s="34"/>
      <c r="B67" s="18"/>
      <c r="C67" s="19"/>
      <c r="D67" s="21"/>
      <c r="E67" s="21"/>
      <c r="F67" s="22"/>
      <c r="ZZ67" s="13"/>
    </row>
    <row r="68" spans="1:702" ht="72" x14ac:dyDescent="0.25">
      <c r="A68" s="17" t="s">
        <v>133</v>
      </c>
      <c r="B68" s="18" t="s">
        <v>134</v>
      </c>
      <c r="C68" s="19" t="s">
        <v>135</v>
      </c>
      <c r="D68" s="21">
        <v>15.9</v>
      </c>
      <c r="E68" s="21"/>
      <c r="F68" s="22">
        <f t="shared" si="1"/>
        <v>0</v>
      </c>
      <c r="ZY68" t="s">
        <v>136</v>
      </c>
      <c r="ZZ68" s="13" t="s">
        <v>137</v>
      </c>
    </row>
    <row r="69" spans="1:702" x14ac:dyDescent="0.25">
      <c r="A69" s="23"/>
      <c r="B69" s="24"/>
      <c r="C69" s="11"/>
      <c r="D69" s="11"/>
      <c r="E69" s="11"/>
      <c r="F69" s="25"/>
    </row>
    <row r="70" spans="1:702" x14ac:dyDescent="0.25">
      <c r="A70" s="26"/>
      <c r="B70" s="27" t="s">
        <v>138</v>
      </c>
      <c r="C70" s="11"/>
      <c r="D70" s="11"/>
      <c r="E70" s="11"/>
      <c r="F70" s="28">
        <f>SUBTOTAL(109,F54:F69)</f>
        <v>0</v>
      </c>
      <c r="G70" s="29"/>
      <c r="ZY70" t="s">
        <v>139</v>
      </c>
    </row>
    <row r="71" spans="1:702" x14ac:dyDescent="0.25">
      <c r="A71" s="23"/>
      <c r="B71" s="24"/>
      <c r="C71" s="11"/>
      <c r="D71" s="11"/>
      <c r="E71" s="11"/>
      <c r="F71" s="8"/>
    </row>
    <row r="72" spans="1:702" x14ac:dyDescent="0.25">
      <c r="A72" s="9" t="s">
        <v>140</v>
      </c>
      <c r="B72" s="15" t="s">
        <v>141</v>
      </c>
      <c r="C72" s="11"/>
      <c r="D72" s="11"/>
      <c r="E72" s="11"/>
      <c r="F72" s="12"/>
      <c r="ZY72" t="s">
        <v>142</v>
      </c>
      <c r="ZZ72" s="13"/>
    </row>
    <row r="73" spans="1:702" ht="72" x14ac:dyDescent="0.25">
      <c r="A73" s="17" t="s">
        <v>143</v>
      </c>
      <c r="B73" s="18" t="s">
        <v>144</v>
      </c>
      <c r="C73" s="19"/>
      <c r="D73" s="20"/>
      <c r="E73" s="21"/>
      <c r="F73" s="22">
        <f t="shared" ref="F73:F83" si="2">ROUND(D73*E73,2)</f>
        <v>0</v>
      </c>
      <c r="ZY73" t="s">
        <v>145</v>
      </c>
      <c r="ZZ73" s="13" t="s">
        <v>146</v>
      </c>
    </row>
    <row r="74" spans="1:702" x14ac:dyDescent="0.25">
      <c r="A74" s="34"/>
      <c r="B74" s="18"/>
      <c r="C74" s="19"/>
      <c r="D74" s="20"/>
      <c r="E74" s="21"/>
      <c r="F74" s="22"/>
      <c r="ZZ74" s="13"/>
    </row>
    <row r="75" spans="1:702" ht="48" x14ac:dyDescent="0.25">
      <c r="A75" s="17" t="s">
        <v>147</v>
      </c>
      <c r="B75" s="18" t="s">
        <v>148</v>
      </c>
      <c r="C75" s="19" t="s">
        <v>149</v>
      </c>
      <c r="D75" s="21">
        <v>68</v>
      </c>
      <c r="E75" s="21"/>
      <c r="F75" s="22">
        <f t="shared" si="2"/>
        <v>0</v>
      </c>
      <c r="ZY75" t="s">
        <v>150</v>
      </c>
      <c r="ZZ75" s="13" t="s">
        <v>151</v>
      </c>
    </row>
    <row r="76" spans="1:702" x14ac:dyDescent="0.25">
      <c r="A76" s="34"/>
      <c r="B76" s="18"/>
      <c r="C76" s="19"/>
      <c r="D76" s="21"/>
      <c r="E76" s="21"/>
      <c r="F76" s="22"/>
      <c r="ZZ76" s="13"/>
    </row>
    <row r="77" spans="1:702" ht="48" x14ac:dyDescent="0.25">
      <c r="A77" s="17" t="s">
        <v>152</v>
      </c>
      <c r="B77" s="18" t="s">
        <v>153</v>
      </c>
      <c r="C77" s="19" t="s">
        <v>154</v>
      </c>
      <c r="D77" s="21">
        <v>54</v>
      </c>
      <c r="E77" s="21"/>
      <c r="F77" s="22">
        <f t="shared" si="2"/>
        <v>0</v>
      </c>
      <c r="ZY77" t="s">
        <v>155</v>
      </c>
      <c r="ZZ77" s="13" t="s">
        <v>156</v>
      </c>
    </row>
    <row r="78" spans="1:702" x14ac:dyDescent="0.25">
      <c r="A78" s="34"/>
      <c r="B78" s="18"/>
      <c r="C78" s="19"/>
      <c r="D78" s="21"/>
      <c r="E78" s="21"/>
      <c r="F78" s="22"/>
      <c r="ZZ78" s="13"/>
    </row>
    <row r="79" spans="1:702" ht="48" x14ac:dyDescent="0.25">
      <c r="A79" s="17" t="s">
        <v>157</v>
      </c>
      <c r="B79" s="18" t="s">
        <v>158</v>
      </c>
      <c r="C79" s="19" t="s">
        <v>159</v>
      </c>
      <c r="D79" s="21">
        <v>43</v>
      </c>
      <c r="E79" s="21"/>
      <c r="F79" s="22">
        <f t="shared" si="2"/>
        <v>0</v>
      </c>
      <c r="ZY79" t="s">
        <v>160</v>
      </c>
      <c r="ZZ79" s="13" t="s">
        <v>161</v>
      </c>
    </row>
    <row r="80" spans="1:702" x14ac:dyDescent="0.25">
      <c r="A80" s="34"/>
      <c r="B80" s="18"/>
      <c r="C80" s="19"/>
      <c r="D80" s="21"/>
      <c r="E80" s="21"/>
      <c r="F80" s="22"/>
      <c r="ZZ80" s="13"/>
    </row>
    <row r="81" spans="1:702" ht="36" x14ac:dyDescent="0.25">
      <c r="A81" s="17" t="s">
        <v>162</v>
      </c>
      <c r="B81" s="18" t="s">
        <v>163</v>
      </c>
      <c r="C81" s="19" t="s">
        <v>164</v>
      </c>
      <c r="D81" s="21">
        <v>10</v>
      </c>
      <c r="E81" s="21"/>
      <c r="F81" s="22">
        <f t="shared" si="2"/>
        <v>0</v>
      </c>
      <c r="ZY81" t="s">
        <v>165</v>
      </c>
      <c r="ZZ81" s="13" t="s">
        <v>166</v>
      </c>
    </row>
    <row r="82" spans="1:702" x14ac:dyDescent="0.25">
      <c r="A82" s="34"/>
      <c r="B82" s="18"/>
      <c r="C82" s="19"/>
      <c r="D82" s="21"/>
      <c r="E82" s="21"/>
      <c r="F82" s="22"/>
      <c r="ZZ82" s="13"/>
    </row>
    <row r="83" spans="1:702" ht="60" x14ac:dyDescent="0.25">
      <c r="A83" s="17" t="s">
        <v>167</v>
      </c>
      <c r="B83" s="18" t="s">
        <v>168</v>
      </c>
      <c r="C83" s="19" t="s">
        <v>169</v>
      </c>
      <c r="D83" s="21">
        <v>15.9</v>
      </c>
      <c r="E83" s="21"/>
      <c r="F83" s="22">
        <f t="shared" si="2"/>
        <v>0</v>
      </c>
      <c r="ZY83" t="s">
        <v>170</v>
      </c>
      <c r="ZZ83" s="13" t="s">
        <v>171</v>
      </c>
    </row>
    <row r="84" spans="1:702" x14ac:dyDescent="0.25">
      <c r="A84" s="23"/>
      <c r="B84" s="24"/>
      <c r="C84" s="11"/>
      <c r="D84" s="11"/>
      <c r="E84" s="11"/>
      <c r="F84" s="25"/>
    </row>
    <row r="85" spans="1:702" x14ac:dyDescent="0.25">
      <c r="A85" s="26"/>
      <c r="B85" s="27" t="s">
        <v>172</v>
      </c>
      <c r="C85" s="11"/>
      <c r="D85" s="11"/>
      <c r="E85" s="11"/>
      <c r="F85" s="28">
        <f>SUBTOTAL(109,F73:F84)</f>
        <v>0</v>
      </c>
      <c r="G85" s="29"/>
      <c r="ZY85" t="s">
        <v>173</v>
      </c>
    </row>
    <row r="86" spans="1:702" x14ac:dyDescent="0.25">
      <c r="A86" s="23"/>
      <c r="B86" s="24"/>
      <c r="C86" s="11"/>
      <c r="D86" s="11"/>
      <c r="E86" s="11"/>
      <c r="F86" s="8"/>
    </row>
    <row r="87" spans="1:702" ht="25.5" x14ac:dyDescent="0.25">
      <c r="A87" s="9" t="s">
        <v>174</v>
      </c>
      <c r="B87" s="15" t="s">
        <v>175</v>
      </c>
      <c r="C87" s="11"/>
      <c r="D87" s="11"/>
      <c r="E87" s="11"/>
      <c r="F87" s="12"/>
      <c r="ZY87" t="s">
        <v>176</v>
      </c>
      <c r="ZZ87" s="13"/>
    </row>
    <row r="88" spans="1:702" x14ac:dyDescent="0.25">
      <c r="A88" s="33"/>
      <c r="B88" s="15"/>
      <c r="C88" s="11"/>
      <c r="D88" s="11"/>
      <c r="E88" s="11"/>
      <c r="F88" s="12"/>
      <c r="ZZ88" s="13"/>
    </row>
    <row r="89" spans="1:702" ht="72" x14ac:dyDescent="0.25">
      <c r="A89" s="17" t="s">
        <v>177</v>
      </c>
      <c r="B89" s="18" t="s">
        <v>178</v>
      </c>
      <c r="C89" s="19"/>
      <c r="D89" s="20"/>
      <c r="E89" s="21"/>
      <c r="F89" s="22">
        <f>ROUND(D89*E89,2)</f>
        <v>0</v>
      </c>
      <c r="ZY89" t="s">
        <v>179</v>
      </c>
      <c r="ZZ89" s="13" t="s">
        <v>180</v>
      </c>
    </row>
    <row r="90" spans="1:702" x14ac:dyDescent="0.25">
      <c r="A90" s="34"/>
      <c r="B90" s="18"/>
      <c r="C90" s="19"/>
      <c r="D90" s="20"/>
      <c r="E90" s="21"/>
      <c r="F90" s="22"/>
      <c r="ZZ90" s="13"/>
    </row>
    <row r="91" spans="1:702" ht="48" x14ac:dyDescent="0.25">
      <c r="A91" s="17" t="s">
        <v>181</v>
      </c>
      <c r="B91" s="18" t="s">
        <v>182</v>
      </c>
      <c r="C91" s="19" t="s">
        <v>183</v>
      </c>
      <c r="D91" s="21">
        <v>68</v>
      </c>
      <c r="E91" s="21"/>
      <c r="F91" s="22">
        <f>ROUND(D91*E91,2)</f>
        <v>0</v>
      </c>
      <c r="ZY91" t="s">
        <v>184</v>
      </c>
      <c r="ZZ91" s="13" t="s">
        <v>185</v>
      </c>
    </row>
    <row r="92" spans="1:702" x14ac:dyDescent="0.25">
      <c r="A92" s="34"/>
      <c r="B92" s="18"/>
      <c r="C92" s="19"/>
      <c r="D92" s="21"/>
      <c r="E92" s="21"/>
      <c r="F92" s="22"/>
      <c r="ZZ92" s="13"/>
    </row>
    <row r="93" spans="1:702" ht="48" x14ac:dyDescent="0.25">
      <c r="A93" s="17" t="s">
        <v>186</v>
      </c>
      <c r="B93" s="18" t="s">
        <v>187</v>
      </c>
      <c r="C93" s="19" t="s">
        <v>188</v>
      </c>
      <c r="D93" s="21">
        <v>54</v>
      </c>
      <c r="E93" s="21"/>
      <c r="F93" s="22">
        <f>ROUND(D93*E93,2)</f>
        <v>0</v>
      </c>
      <c r="ZY93" t="s">
        <v>189</v>
      </c>
      <c r="ZZ93" s="13" t="s">
        <v>190</v>
      </c>
    </row>
    <row r="94" spans="1:702" x14ac:dyDescent="0.25">
      <c r="A94" s="23"/>
      <c r="B94" s="24"/>
      <c r="C94" s="11"/>
      <c r="D94" s="11"/>
      <c r="E94" s="11"/>
      <c r="F94" s="25"/>
    </row>
    <row r="95" spans="1:702" ht="25.5" x14ac:dyDescent="0.25">
      <c r="A95" s="26"/>
      <c r="B95" s="27" t="s">
        <v>191</v>
      </c>
      <c r="C95" s="11"/>
      <c r="D95" s="11"/>
      <c r="E95" s="11"/>
      <c r="F95" s="28">
        <f>SUBTOTAL(109,F89:F94)</f>
        <v>0</v>
      </c>
      <c r="G95" s="29"/>
      <c r="ZY95" t="s">
        <v>192</v>
      </c>
    </row>
    <row r="96" spans="1:702" x14ac:dyDescent="0.25">
      <c r="A96" s="23"/>
      <c r="B96" s="24"/>
      <c r="C96" s="11"/>
      <c r="D96" s="11"/>
      <c r="E96" s="11"/>
      <c r="F96" s="8"/>
    </row>
    <row r="97" spans="1:702" x14ac:dyDescent="0.25">
      <c r="A97" s="9" t="s">
        <v>193</v>
      </c>
      <c r="B97" s="15" t="s">
        <v>194</v>
      </c>
      <c r="C97" s="11"/>
      <c r="D97" s="11"/>
      <c r="E97" s="11"/>
      <c r="F97" s="12"/>
      <c r="ZY97" t="s">
        <v>195</v>
      </c>
      <c r="ZZ97" s="13"/>
    </row>
    <row r="98" spans="1:702" x14ac:dyDescent="0.25">
      <c r="A98" s="33"/>
      <c r="B98" s="15"/>
      <c r="C98" s="11"/>
      <c r="D98" s="11"/>
      <c r="E98" s="11"/>
      <c r="F98" s="12"/>
      <c r="ZZ98" s="13"/>
    </row>
    <row r="99" spans="1:702" ht="60" x14ac:dyDescent="0.25">
      <c r="A99" s="17" t="s">
        <v>196</v>
      </c>
      <c r="B99" s="18" t="s">
        <v>197</v>
      </c>
      <c r="C99" s="19" t="s">
        <v>198</v>
      </c>
      <c r="D99" s="21">
        <v>122</v>
      </c>
      <c r="E99" s="21"/>
      <c r="F99" s="22">
        <f>ROUND(D99*E99,2)</f>
        <v>0</v>
      </c>
      <c r="ZY99" t="s">
        <v>199</v>
      </c>
      <c r="ZZ99" s="13" t="s">
        <v>200</v>
      </c>
    </row>
    <row r="100" spans="1:702" x14ac:dyDescent="0.25">
      <c r="A100" s="23"/>
      <c r="B100" s="24"/>
      <c r="C100" s="11"/>
      <c r="D100" s="11"/>
      <c r="E100" s="11"/>
      <c r="F100" s="25"/>
    </row>
    <row r="101" spans="1:702" x14ac:dyDescent="0.25">
      <c r="A101" s="26"/>
      <c r="B101" s="27" t="s">
        <v>201</v>
      </c>
      <c r="C101" s="11"/>
      <c r="D101" s="11"/>
      <c r="E101" s="11"/>
      <c r="F101" s="28">
        <f>SUBTOTAL(109,F99:F100)</f>
        <v>0</v>
      </c>
      <c r="G101" s="29"/>
      <c r="ZY101" t="s">
        <v>202</v>
      </c>
    </row>
    <row r="102" spans="1:702" x14ac:dyDescent="0.25">
      <c r="A102" s="23"/>
      <c r="B102" s="24"/>
      <c r="C102" s="11"/>
      <c r="D102" s="11"/>
      <c r="E102" s="11"/>
      <c r="F102" s="8"/>
    </row>
    <row r="103" spans="1:702" x14ac:dyDescent="0.25">
      <c r="A103" s="9" t="s">
        <v>203</v>
      </c>
      <c r="B103" s="15" t="s">
        <v>204</v>
      </c>
      <c r="C103" s="11"/>
      <c r="D103" s="11"/>
      <c r="E103" s="11"/>
      <c r="F103" s="12"/>
      <c r="ZY103" t="s">
        <v>205</v>
      </c>
      <c r="ZZ103" s="13"/>
    </row>
    <row r="104" spans="1:702" x14ac:dyDescent="0.25">
      <c r="A104" s="33"/>
      <c r="B104" s="15"/>
      <c r="C104" s="11"/>
      <c r="D104" s="11"/>
      <c r="E104" s="11"/>
      <c r="F104" s="12"/>
      <c r="ZZ104" s="13"/>
    </row>
    <row r="105" spans="1:702" ht="60" x14ac:dyDescent="0.25">
      <c r="A105" s="17" t="s">
        <v>206</v>
      </c>
      <c r="B105" s="18" t="s">
        <v>207</v>
      </c>
      <c r="C105" s="19" t="s">
        <v>208</v>
      </c>
      <c r="D105" s="21">
        <v>4</v>
      </c>
      <c r="E105" s="21"/>
      <c r="F105" s="22">
        <f>ROUND(D105*E105,2)</f>
        <v>0</v>
      </c>
      <c r="ZY105" t="s">
        <v>209</v>
      </c>
      <c r="ZZ105" s="13" t="s">
        <v>210</v>
      </c>
    </row>
    <row r="106" spans="1:702" x14ac:dyDescent="0.25">
      <c r="A106" s="23"/>
      <c r="B106" s="24"/>
      <c r="C106" s="11"/>
      <c r="D106" s="11"/>
      <c r="E106" s="11"/>
      <c r="F106" s="25"/>
    </row>
    <row r="107" spans="1:702" x14ac:dyDescent="0.25">
      <c r="A107" s="26"/>
      <c r="B107" s="27" t="s">
        <v>211</v>
      </c>
      <c r="C107" s="11"/>
      <c r="D107" s="11"/>
      <c r="E107" s="11"/>
      <c r="F107" s="28">
        <f>SUBTOTAL(109,F105:F106)</f>
        <v>0</v>
      </c>
      <c r="G107" s="29"/>
      <c r="ZY107" t="s">
        <v>212</v>
      </c>
    </row>
    <row r="108" spans="1:702" x14ac:dyDescent="0.25">
      <c r="A108" s="23"/>
      <c r="B108" s="24"/>
      <c r="C108" s="11"/>
      <c r="D108" s="11"/>
      <c r="E108" s="11"/>
      <c r="F108" s="8"/>
    </row>
    <row r="109" spans="1:702" x14ac:dyDescent="0.25">
      <c r="A109" s="9" t="s">
        <v>213</v>
      </c>
      <c r="B109" s="14" t="s">
        <v>214</v>
      </c>
      <c r="C109" s="11"/>
      <c r="D109" s="11"/>
      <c r="E109" s="11"/>
      <c r="F109" s="12"/>
      <c r="ZY109" t="s">
        <v>215</v>
      </c>
      <c r="ZZ109" s="13"/>
    </row>
    <row r="110" spans="1:702" x14ac:dyDescent="0.25">
      <c r="A110" s="9" t="s">
        <v>216</v>
      </c>
      <c r="B110" s="15" t="s">
        <v>217</v>
      </c>
      <c r="C110" s="11"/>
      <c r="D110" s="11"/>
      <c r="E110" s="11"/>
      <c r="F110" s="12"/>
      <c r="ZY110" t="s">
        <v>218</v>
      </c>
      <c r="ZZ110" s="13"/>
    </row>
    <row r="111" spans="1:702" x14ac:dyDescent="0.25">
      <c r="A111" s="33"/>
      <c r="B111" s="15"/>
      <c r="C111" s="11"/>
      <c r="D111" s="11"/>
      <c r="E111" s="11"/>
      <c r="F111" s="12"/>
      <c r="ZZ111" s="13"/>
    </row>
    <row r="112" spans="1:702" ht="48" x14ac:dyDescent="0.25">
      <c r="A112" s="17" t="s">
        <v>219</v>
      </c>
      <c r="B112" s="18" t="s">
        <v>220</v>
      </c>
      <c r="C112" s="19" t="s">
        <v>221</v>
      </c>
      <c r="D112" s="21">
        <v>8.1</v>
      </c>
      <c r="E112" s="21"/>
      <c r="F112" s="22">
        <f>ROUND(D112*E112,2)</f>
        <v>0</v>
      </c>
      <c r="ZY112" t="s">
        <v>222</v>
      </c>
      <c r="ZZ112" s="13" t="s">
        <v>223</v>
      </c>
    </row>
    <row r="113" spans="1:702" x14ac:dyDescent="0.25">
      <c r="A113" s="34"/>
      <c r="B113" s="18"/>
      <c r="C113" s="19"/>
      <c r="D113" s="21"/>
      <c r="E113" s="21"/>
      <c r="F113" s="22"/>
      <c r="ZZ113" s="13"/>
    </row>
    <row r="114" spans="1:702" ht="84" x14ac:dyDescent="0.25">
      <c r="A114" s="17" t="s">
        <v>224</v>
      </c>
      <c r="B114" s="18" t="s">
        <v>225</v>
      </c>
      <c r="C114" s="19" t="s">
        <v>226</v>
      </c>
      <c r="D114" s="21">
        <v>13.2</v>
      </c>
      <c r="E114" s="21"/>
      <c r="F114" s="22">
        <f>ROUND(D114*E114,2)</f>
        <v>0</v>
      </c>
      <c r="ZY114" t="s">
        <v>227</v>
      </c>
      <c r="ZZ114" s="13" t="s">
        <v>228</v>
      </c>
    </row>
    <row r="115" spans="1:702" x14ac:dyDescent="0.25">
      <c r="A115" s="23"/>
      <c r="B115" s="24"/>
      <c r="C115" s="11"/>
      <c r="D115" s="11"/>
      <c r="E115" s="11"/>
      <c r="F115" s="25"/>
    </row>
    <row r="116" spans="1:702" x14ac:dyDescent="0.25">
      <c r="A116" s="26"/>
      <c r="B116" s="27" t="s">
        <v>229</v>
      </c>
      <c r="C116" s="11"/>
      <c r="D116" s="11"/>
      <c r="E116" s="11"/>
      <c r="F116" s="28">
        <f>SUBTOTAL(109,F112:F115)</f>
        <v>0</v>
      </c>
      <c r="G116" s="29"/>
      <c r="ZY116" t="s">
        <v>230</v>
      </c>
    </row>
    <row r="117" spans="1:702" x14ac:dyDescent="0.25">
      <c r="A117" s="23"/>
      <c r="B117" s="24"/>
      <c r="C117" s="11"/>
      <c r="D117" s="11"/>
      <c r="E117" s="11"/>
      <c r="F117" s="8"/>
    </row>
    <row r="118" spans="1:702" x14ac:dyDescent="0.25">
      <c r="A118" s="9" t="s">
        <v>231</v>
      </c>
      <c r="B118" s="15" t="s">
        <v>232</v>
      </c>
      <c r="C118" s="11"/>
      <c r="D118" s="11"/>
      <c r="E118" s="11"/>
      <c r="F118" s="12"/>
      <c r="ZY118" t="s">
        <v>233</v>
      </c>
      <c r="ZZ118" s="13"/>
    </row>
    <row r="119" spans="1:702" x14ac:dyDescent="0.25">
      <c r="A119" s="33"/>
      <c r="B119" s="15"/>
      <c r="C119" s="11"/>
      <c r="D119" s="11"/>
      <c r="E119" s="11"/>
      <c r="F119" s="12"/>
      <c r="ZZ119" s="13"/>
    </row>
    <row r="120" spans="1:702" ht="72" x14ac:dyDescent="0.25">
      <c r="A120" s="17" t="s">
        <v>234</v>
      </c>
      <c r="B120" s="18" t="s">
        <v>235</v>
      </c>
      <c r="C120" s="19" t="s">
        <v>236</v>
      </c>
      <c r="D120" s="21">
        <v>33.26</v>
      </c>
      <c r="E120" s="21"/>
      <c r="F120" s="22">
        <f>ROUND(D120*E120,2)</f>
        <v>0</v>
      </c>
      <c r="ZY120" t="s">
        <v>237</v>
      </c>
      <c r="ZZ120" s="13" t="s">
        <v>238</v>
      </c>
    </row>
    <row r="121" spans="1:702" x14ac:dyDescent="0.25">
      <c r="A121" s="23"/>
      <c r="B121" s="24"/>
      <c r="C121" s="11"/>
      <c r="D121" s="11"/>
      <c r="E121" s="11"/>
      <c r="F121" s="25"/>
    </row>
    <row r="122" spans="1:702" x14ac:dyDescent="0.25">
      <c r="A122" s="26"/>
      <c r="B122" s="27" t="s">
        <v>239</v>
      </c>
      <c r="C122" s="11"/>
      <c r="D122" s="11"/>
      <c r="E122" s="11"/>
      <c r="F122" s="28">
        <f>SUBTOTAL(109,F120:F121)</f>
        <v>0</v>
      </c>
      <c r="G122" s="29"/>
      <c r="ZY122" t="s">
        <v>240</v>
      </c>
    </row>
    <row r="123" spans="1:702" x14ac:dyDescent="0.25">
      <c r="A123" s="23"/>
      <c r="B123" s="24"/>
      <c r="C123" s="11"/>
      <c r="D123" s="11"/>
      <c r="E123" s="11"/>
      <c r="F123" s="8"/>
    </row>
    <row r="124" spans="1:702" x14ac:dyDescent="0.25">
      <c r="A124" s="9" t="s">
        <v>241</v>
      </c>
      <c r="B124" s="15" t="s">
        <v>242</v>
      </c>
      <c r="C124" s="11"/>
      <c r="D124" s="11"/>
      <c r="E124" s="11"/>
      <c r="F124" s="12"/>
      <c r="ZY124" t="s">
        <v>243</v>
      </c>
      <c r="ZZ124" s="13"/>
    </row>
    <row r="125" spans="1:702" x14ac:dyDescent="0.25">
      <c r="A125" s="33"/>
      <c r="B125" s="15"/>
      <c r="C125" s="11"/>
      <c r="D125" s="11"/>
      <c r="E125" s="11"/>
      <c r="F125" s="12"/>
      <c r="ZZ125" s="13"/>
    </row>
    <row r="126" spans="1:702" ht="48" x14ac:dyDescent="0.25">
      <c r="A126" s="17" t="s">
        <v>244</v>
      </c>
      <c r="B126" s="18" t="s">
        <v>245</v>
      </c>
      <c r="C126" s="19" t="s">
        <v>246</v>
      </c>
      <c r="D126" s="21">
        <v>30.4</v>
      </c>
      <c r="E126" s="21"/>
      <c r="F126" s="22">
        <f>ROUND(D126*E126,2)</f>
        <v>0</v>
      </c>
      <c r="ZY126" t="s">
        <v>247</v>
      </c>
      <c r="ZZ126" s="13" t="s">
        <v>248</v>
      </c>
    </row>
    <row r="127" spans="1:702" x14ac:dyDescent="0.25">
      <c r="A127" s="34"/>
      <c r="B127" s="18"/>
      <c r="C127" s="19"/>
      <c r="D127" s="21"/>
      <c r="E127" s="21"/>
      <c r="F127" s="22"/>
      <c r="ZZ127" s="13"/>
    </row>
    <row r="128" spans="1:702" ht="24" x14ac:dyDescent="0.25">
      <c r="A128" s="17" t="s">
        <v>249</v>
      </c>
      <c r="B128" s="18" t="s">
        <v>250</v>
      </c>
      <c r="C128" s="19" t="s">
        <v>251</v>
      </c>
      <c r="D128" s="20">
        <v>1</v>
      </c>
      <c r="E128" s="21"/>
      <c r="F128" s="22">
        <f>ROUND(D128*E128,2)</f>
        <v>0</v>
      </c>
      <c r="ZY128" t="s">
        <v>252</v>
      </c>
      <c r="ZZ128" s="13" t="s">
        <v>253</v>
      </c>
    </row>
    <row r="129" spans="1:702" x14ac:dyDescent="0.25">
      <c r="A129" s="34"/>
      <c r="B129" s="18"/>
      <c r="C129" s="19"/>
      <c r="D129" s="20"/>
      <c r="E129" s="21"/>
      <c r="F129" s="22"/>
      <c r="ZZ129" s="13"/>
    </row>
    <row r="130" spans="1:702" ht="24" x14ac:dyDescent="0.25">
      <c r="A130" s="17" t="s">
        <v>254</v>
      </c>
      <c r="B130" s="18" t="s">
        <v>255</v>
      </c>
      <c r="C130" s="19" t="s">
        <v>256</v>
      </c>
      <c r="D130" s="20">
        <v>4</v>
      </c>
      <c r="E130" s="21"/>
      <c r="F130" s="22">
        <f>ROUND(D130*E130,2)</f>
        <v>0</v>
      </c>
      <c r="ZY130" t="s">
        <v>257</v>
      </c>
      <c r="ZZ130" s="13" t="s">
        <v>258</v>
      </c>
    </row>
    <row r="131" spans="1:702" x14ac:dyDescent="0.25">
      <c r="A131" s="23"/>
      <c r="B131" s="24"/>
      <c r="C131" s="11"/>
      <c r="D131" s="11"/>
      <c r="E131" s="11"/>
      <c r="F131" s="25"/>
    </row>
    <row r="132" spans="1:702" x14ac:dyDescent="0.25">
      <c r="A132" s="26"/>
      <c r="B132" s="27" t="s">
        <v>259</v>
      </c>
      <c r="C132" s="11"/>
      <c r="D132" s="11"/>
      <c r="E132" s="11"/>
      <c r="F132" s="28">
        <f>SUBTOTAL(109,F126:F131)</f>
        <v>0</v>
      </c>
      <c r="G132" s="29"/>
      <c r="ZY132" t="s">
        <v>260</v>
      </c>
    </row>
    <row r="133" spans="1:702" x14ac:dyDescent="0.25">
      <c r="A133" s="23"/>
      <c r="B133" s="24"/>
      <c r="C133" s="11"/>
      <c r="D133" s="11"/>
      <c r="E133" s="11"/>
      <c r="F133" s="8"/>
    </row>
    <row r="134" spans="1:702" x14ac:dyDescent="0.25">
      <c r="A134" s="9" t="s">
        <v>261</v>
      </c>
      <c r="B134" s="15" t="s">
        <v>262</v>
      </c>
      <c r="C134" s="11"/>
      <c r="D134" s="11"/>
      <c r="E134" s="11"/>
      <c r="F134" s="12"/>
      <c r="ZY134" t="s">
        <v>263</v>
      </c>
      <c r="ZZ134" s="13"/>
    </row>
    <row r="135" spans="1:702" x14ac:dyDescent="0.25">
      <c r="A135" s="33"/>
      <c r="B135" s="15"/>
      <c r="C135" s="11"/>
      <c r="D135" s="11"/>
      <c r="E135" s="11"/>
      <c r="F135" s="12"/>
      <c r="ZZ135" s="13"/>
    </row>
    <row r="136" spans="1:702" ht="72" x14ac:dyDescent="0.25">
      <c r="A136" s="17" t="s">
        <v>264</v>
      </c>
      <c r="B136" s="18" t="s">
        <v>265</v>
      </c>
      <c r="C136" s="19" t="s">
        <v>266</v>
      </c>
      <c r="D136" s="20">
        <v>3</v>
      </c>
      <c r="E136" s="21"/>
      <c r="F136" s="22">
        <f>ROUND(D136*E136,2)</f>
        <v>0</v>
      </c>
      <c r="ZY136" t="s">
        <v>267</v>
      </c>
      <c r="ZZ136" s="13" t="s">
        <v>268</v>
      </c>
    </row>
    <row r="137" spans="1:702" x14ac:dyDescent="0.25">
      <c r="A137" s="23"/>
      <c r="B137" s="24"/>
      <c r="C137" s="11"/>
      <c r="D137" s="11"/>
      <c r="E137" s="11"/>
      <c r="F137" s="25"/>
    </row>
    <row r="138" spans="1:702" x14ac:dyDescent="0.25">
      <c r="A138" s="26"/>
      <c r="B138" s="27" t="s">
        <v>269</v>
      </c>
      <c r="C138" s="11"/>
      <c r="D138" s="11"/>
      <c r="E138" s="11"/>
      <c r="F138" s="28">
        <f>SUBTOTAL(109,F136:F137)</f>
        <v>0</v>
      </c>
      <c r="G138" s="29"/>
      <c r="ZY138" t="s">
        <v>270</v>
      </c>
    </row>
    <row r="139" spans="1:702" x14ac:dyDescent="0.25">
      <c r="A139" s="23"/>
      <c r="B139" s="24"/>
      <c r="C139" s="11"/>
      <c r="D139" s="11"/>
      <c r="E139" s="11"/>
      <c r="F139" s="8"/>
    </row>
    <row r="140" spans="1:702" x14ac:dyDescent="0.25">
      <c r="A140" s="9" t="s">
        <v>271</v>
      </c>
      <c r="B140" s="15" t="s">
        <v>272</v>
      </c>
      <c r="C140" s="11"/>
      <c r="D140" s="11"/>
      <c r="E140" s="11"/>
      <c r="F140" s="12"/>
      <c r="ZY140" t="s">
        <v>273</v>
      </c>
      <c r="ZZ140" s="13"/>
    </row>
    <row r="141" spans="1:702" x14ac:dyDescent="0.25">
      <c r="A141" s="33"/>
      <c r="B141" s="15"/>
      <c r="C141" s="11"/>
      <c r="D141" s="11"/>
      <c r="E141" s="11"/>
      <c r="F141" s="12"/>
      <c r="ZZ141" s="13"/>
    </row>
    <row r="142" spans="1:702" ht="24" x14ac:dyDescent="0.25">
      <c r="A142" s="17" t="s">
        <v>274</v>
      </c>
      <c r="B142" s="18" t="s">
        <v>275</v>
      </c>
      <c r="C142" s="19" t="s">
        <v>276</v>
      </c>
      <c r="D142" s="20">
        <v>1</v>
      </c>
      <c r="E142" s="21"/>
      <c r="F142" s="22">
        <f>ROUND(D142*E142,2)</f>
        <v>0</v>
      </c>
      <c r="ZY142" t="s">
        <v>277</v>
      </c>
      <c r="ZZ142" s="13" t="s">
        <v>278</v>
      </c>
    </row>
    <row r="143" spans="1:702" x14ac:dyDescent="0.25">
      <c r="A143" s="23"/>
      <c r="B143" s="24"/>
      <c r="C143" s="11"/>
      <c r="D143" s="11"/>
      <c r="E143" s="11"/>
      <c r="F143" s="25"/>
    </row>
    <row r="144" spans="1:702" x14ac:dyDescent="0.25">
      <c r="A144" s="26"/>
      <c r="B144" s="27" t="s">
        <v>279</v>
      </c>
      <c r="C144" s="11"/>
      <c r="D144" s="11"/>
      <c r="E144" s="11"/>
      <c r="F144" s="28">
        <f>SUBTOTAL(109,F142:F143)</f>
        <v>0</v>
      </c>
      <c r="G144" s="29"/>
      <c r="ZY144" t="s">
        <v>280</v>
      </c>
    </row>
    <row r="145" spans="1:702" x14ac:dyDescent="0.25">
      <c r="A145" s="23"/>
      <c r="B145" s="24"/>
      <c r="C145" s="11"/>
      <c r="D145" s="11"/>
      <c r="E145" s="11"/>
      <c r="F145" s="8"/>
    </row>
    <row r="146" spans="1:702" x14ac:dyDescent="0.25">
      <c r="A146" s="9" t="s">
        <v>281</v>
      </c>
      <c r="B146" s="14" t="s">
        <v>282</v>
      </c>
      <c r="C146" s="11"/>
      <c r="D146" s="11"/>
      <c r="E146" s="11"/>
      <c r="F146" s="12"/>
      <c r="ZY146" t="s">
        <v>283</v>
      </c>
      <c r="ZZ146" s="13"/>
    </row>
    <row r="147" spans="1:702" x14ac:dyDescent="0.25">
      <c r="A147" s="9" t="s">
        <v>284</v>
      </c>
      <c r="B147" s="15" t="s">
        <v>285</v>
      </c>
      <c r="C147" s="11"/>
      <c r="D147" s="11"/>
      <c r="E147" s="11"/>
      <c r="F147" s="12"/>
      <c r="ZY147" t="s">
        <v>286</v>
      </c>
      <c r="ZZ147" s="13"/>
    </row>
    <row r="148" spans="1:702" x14ac:dyDescent="0.25">
      <c r="A148" s="33"/>
      <c r="B148" s="15"/>
      <c r="C148" s="11"/>
      <c r="D148" s="11"/>
      <c r="E148" s="11"/>
      <c r="F148" s="12"/>
      <c r="ZZ148" s="13"/>
    </row>
    <row r="149" spans="1:702" ht="36" x14ac:dyDescent="0.25">
      <c r="A149" s="17" t="s">
        <v>287</v>
      </c>
      <c r="B149" s="18" t="s">
        <v>288</v>
      </c>
      <c r="C149" s="19" t="s">
        <v>289</v>
      </c>
      <c r="D149" s="20">
        <v>5</v>
      </c>
      <c r="E149" s="21"/>
      <c r="F149" s="22">
        <f>ROUND(D149*E149,2)</f>
        <v>0</v>
      </c>
      <c r="ZY149" t="s">
        <v>290</v>
      </c>
      <c r="ZZ149" s="13" t="s">
        <v>291</v>
      </c>
    </row>
    <row r="150" spans="1:702" x14ac:dyDescent="0.25">
      <c r="A150" s="34"/>
      <c r="B150" s="18"/>
      <c r="C150" s="19"/>
      <c r="D150" s="20"/>
      <c r="E150" s="21"/>
      <c r="F150" s="22"/>
      <c r="ZZ150" s="13"/>
    </row>
    <row r="151" spans="1:702" ht="120" x14ac:dyDescent="0.25">
      <c r="A151" s="17" t="s">
        <v>292</v>
      </c>
      <c r="B151" s="18" t="s">
        <v>293</v>
      </c>
      <c r="C151" s="19" t="s">
        <v>294</v>
      </c>
      <c r="D151" s="21">
        <v>8</v>
      </c>
      <c r="E151" s="21"/>
      <c r="F151" s="22">
        <f>ROUND(D151*E151,2)</f>
        <v>0</v>
      </c>
      <c r="ZY151" t="s">
        <v>295</v>
      </c>
      <c r="ZZ151" s="13" t="s">
        <v>296</v>
      </c>
    </row>
    <row r="152" spans="1:702" x14ac:dyDescent="0.25">
      <c r="A152" s="34"/>
      <c r="B152" s="18"/>
      <c r="C152" s="19"/>
      <c r="D152" s="21"/>
      <c r="E152" s="21"/>
      <c r="F152" s="22"/>
      <c r="ZZ152" s="13"/>
    </row>
    <row r="153" spans="1:702" ht="24" x14ac:dyDescent="0.25">
      <c r="A153" s="17" t="s">
        <v>297</v>
      </c>
      <c r="B153" s="18" t="s">
        <v>298</v>
      </c>
      <c r="C153" s="19" t="s">
        <v>299</v>
      </c>
      <c r="D153" s="21">
        <v>14</v>
      </c>
      <c r="E153" s="21"/>
      <c r="F153" s="22">
        <f>ROUND(D153*E153,2)</f>
        <v>0</v>
      </c>
      <c r="ZY153" t="s">
        <v>300</v>
      </c>
      <c r="ZZ153" s="13" t="s">
        <v>301</v>
      </c>
    </row>
    <row r="154" spans="1:702" x14ac:dyDescent="0.25">
      <c r="A154" s="23"/>
      <c r="B154" s="24"/>
      <c r="C154" s="11"/>
      <c r="D154" s="11"/>
      <c r="E154" s="11"/>
      <c r="F154" s="25"/>
    </row>
    <row r="155" spans="1:702" x14ac:dyDescent="0.25">
      <c r="A155" s="26"/>
      <c r="B155" s="27" t="s">
        <v>302</v>
      </c>
      <c r="C155" s="11"/>
      <c r="D155" s="11"/>
      <c r="E155" s="11"/>
      <c r="F155" s="28">
        <f>SUBTOTAL(109,F149:F154)</f>
        <v>0</v>
      </c>
      <c r="G155" s="29"/>
      <c r="ZY155" t="s">
        <v>303</v>
      </c>
    </row>
    <row r="156" spans="1:702" x14ac:dyDescent="0.25">
      <c r="A156" s="23"/>
      <c r="B156" s="24"/>
      <c r="C156" s="11"/>
      <c r="D156" s="11"/>
      <c r="E156" s="11"/>
      <c r="F156" s="8"/>
    </row>
    <row r="157" spans="1:702" x14ac:dyDescent="0.25">
      <c r="A157" s="9" t="s">
        <v>304</v>
      </c>
      <c r="B157" s="15" t="s">
        <v>305</v>
      </c>
      <c r="C157" s="11"/>
      <c r="D157" s="11"/>
      <c r="E157" s="11"/>
      <c r="F157" s="12"/>
      <c r="ZY157" t="s">
        <v>306</v>
      </c>
      <c r="ZZ157" s="13"/>
    </row>
    <row r="158" spans="1:702" x14ac:dyDescent="0.25">
      <c r="A158" s="33"/>
      <c r="B158" s="15"/>
      <c r="C158" s="11"/>
      <c r="D158" s="11"/>
      <c r="E158" s="11"/>
      <c r="F158" s="12"/>
      <c r="ZZ158" s="13"/>
    </row>
    <row r="159" spans="1:702" x14ac:dyDescent="0.25">
      <c r="A159" s="17" t="s">
        <v>307</v>
      </c>
      <c r="B159" s="18" t="s">
        <v>308</v>
      </c>
      <c r="C159" s="19" t="s">
        <v>309</v>
      </c>
      <c r="D159" s="20">
        <v>1</v>
      </c>
      <c r="E159" s="21"/>
      <c r="F159" s="22">
        <f t="shared" ref="F159:F171" si="3">ROUND(D159*E159,2)</f>
        <v>0</v>
      </c>
      <c r="ZY159" t="s">
        <v>310</v>
      </c>
      <c r="ZZ159" s="13" t="s">
        <v>311</v>
      </c>
    </row>
    <row r="160" spans="1:702" x14ac:dyDescent="0.25">
      <c r="A160" s="34"/>
      <c r="B160" s="18"/>
      <c r="C160" s="19"/>
      <c r="D160" s="20"/>
      <c r="E160" s="21"/>
      <c r="F160" s="22"/>
      <c r="ZZ160" s="13"/>
    </row>
    <row r="161" spans="1:702" x14ac:dyDescent="0.25">
      <c r="A161" s="17" t="s">
        <v>312</v>
      </c>
      <c r="B161" s="18" t="s">
        <v>313</v>
      </c>
      <c r="C161" s="19" t="s">
        <v>314</v>
      </c>
      <c r="D161" s="20">
        <v>1</v>
      </c>
      <c r="E161" s="21"/>
      <c r="F161" s="22">
        <f t="shared" si="3"/>
        <v>0</v>
      </c>
      <c r="ZY161" t="s">
        <v>315</v>
      </c>
      <c r="ZZ161" s="13" t="s">
        <v>316</v>
      </c>
    </row>
    <row r="162" spans="1:702" x14ac:dyDescent="0.25">
      <c r="A162" s="34"/>
      <c r="B162" s="18"/>
      <c r="C162" s="19"/>
      <c r="D162" s="20"/>
      <c r="E162" s="21"/>
      <c r="F162" s="22"/>
      <c r="ZZ162" s="13"/>
    </row>
    <row r="163" spans="1:702" ht="36" x14ac:dyDescent="0.25">
      <c r="A163" s="17" t="s">
        <v>317</v>
      </c>
      <c r="B163" s="18" t="s">
        <v>318</v>
      </c>
      <c r="C163" s="19" t="s">
        <v>319</v>
      </c>
      <c r="D163" s="20">
        <v>1</v>
      </c>
      <c r="E163" s="21"/>
      <c r="F163" s="22">
        <f t="shared" si="3"/>
        <v>0</v>
      </c>
      <c r="ZY163" t="s">
        <v>320</v>
      </c>
      <c r="ZZ163" s="13" t="s">
        <v>321</v>
      </c>
    </row>
    <row r="164" spans="1:702" x14ac:dyDescent="0.25">
      <c r="A164" s="34"/>
      <c r="B164" s="18"/>
      <c r="C164" s="19"/>
      <c r="D164" s="20"/>
      <c r="E164" s="21"/>
      <c r="F164" s="22"/>
      <c r="ZZ164" s="13"/>
    </row>
    <row r="165" spans="1:702" ht="132" x14ac:dyDescent="0.25">
      <c r="A165" s="17" t="s">
        <v>322</v>
      </c>
      <c r="B165" s="18" t="s">
        <v>323</v>
      </c>
      <c r="C165" s="19" t="s">
        <v>324</v>
      </c>
      <c r="D165" s="21">
        <v>20</v>
      </c>
      <c r="E165" s="21"/>
      <c r="F165" s="22">
        <f t="shared" si="3"/>
        <v>0</v>
      </c>
      <c r="ZY165" t="s">
        <v>325</v>
      </c>
      <c r="ZZ165" s="13" t="s">
        <v>326</v>
      </c>
    </row>
    <row r="166" spans="1:702" x14ac:dyDescent="0.25">
      <c r="A166" s="34"/>
      <c r="B166" s="18"/>
      <c r="C166" s="19"/>
      <c r="D166" s="21"/>
      <c r="E166" s="21"/>
      <c r="F166" s="22"/>
      <c r="ZZ166" s="13"/>
    </row>
    <row r="167" spans="1:702" ht="24" x14ac:dyDescent="0.25">
      <c r="A167" s="17" t="s">
        <v>327</v>
      </c>
      <c r="B167" s="18" t="s">
        <v>328</v>
      </c>
      <c r="C167" s="19" t="s">
        <v>329</v>
      </c>
      <c r="D167" s="21">
        <v>20</v>
      </c>
      <c r="E167" s="21"/>
      <c r="F167" s="22">
        <f t="shared" si="3"/>
        <v>0</v>
      </c>
      <c r="ZY167" t="s">
        <v>330</v>
      </c>
      <c r="ZZ167" s="13" t="s">
        <v>331</v>
      </c>
    </row>
    <row r="168" spans="1:702" x14ac:dyDescent="0.25">
      <c r="A168" s="34"/>
      <c r="B168" s="18"/>
      <c r="C168" s="19"/>
      <c r="D168" s="21"/>
      <c r="E168" s="21"/>
      <c r="F168" s="22"/>
      <c r="ZZ168" s="13"/>
    </row>
    <row r="169" spans="1:702" ht="24" x14ac:dyDescent="0.25">
      <c r="A169" s="17" t="s">
        <v>332</v>
      </c>
      <c r="B169" s="18" t="s">
        <v>333</v>
      </c>
      <c r="C169" s="19" t="s">
        <v>334</v>
      </c>
      <c r="D169" s="21">
        <v>2</v>
      </c>
      <c r="E169" s="21"/>
      <c r="F169" s="22">
        <f t="shared" si="3"/>
        <v>0</v>
      </c>
      <c r="ZY169" t="s">
        <v>335</v>
      </c>
      <c r="ZZ169" s="13" t="s">
        <v>336</v>
      </c>
    </row>
    <row r="170" spans="1:702" x14ac:dyDescent="0.25">
      <c r="A170" s="34"/>
      <c r="B170" s="18"/>
      <c r="C170" s="19"/>
      <c r="D170" s="21"/>
      <c r="E170" s="21"/>
      <c r="F170" s="22"/>
      <c r="ZZ170" s="13"/>
    </row>
    <row r="171" spans="1:702" ht="24" x14ac:dyDescent="0.25">
      <c r="A171" s="17" t="s">
        <v>337</v>
      </c>
      <c r="B171" s="18" t="s">
        <v>338</v>
      </c>
      <c r="C171" s="19" t="s">
        <v>339</v>
      </c>
      <c r="D171" s="21">
        <v>18</v>
      </c>
      <c r="E171" s="21"/>
      <c r="F171" s="22">
        <f t="shared" si="3"/>
        <v>0</v>
      </c>
      <c r="ZY171" t="s">
        <v>340</v>
      </c>
      <c r="ZZ171" s="13" t="s">
        <v>341</v>
      </c>
    </row>
    <row r="172" spans="1:702" x14ac:dyDescent="0.25">
      <c r="A172" s="23"/>
      <c r="B172" s="24"/>
      <c r="C172" s="11"/>
      <c r="D172" s="11"/>
      <c r="E172" s="11"/>
      <c r="F172" s="25"/>
    </row>
    <row r="173" spans="1:702" ht="25.5" x14ac:dyDescent="0.25">
      <c r="A173" s="26"/>
      <c r="B173" s="27" t="s">
        <v>342</v>
      </c>
      <c r="C173" s="11"/>
      <c r="D173" s="11"/>
      <c r="E173" s="11"/>
      <c r="F173" s="28">
        <f>SUBTOTAL(109,F159:F172)</f>
        <v>0</v>
      </c>
      <c r="G173" s="29"/>
      <c r="ZY173" t="s">
        <v>343</v>
      </c>
    </row>
    <row r="174" spans="1:702" x14ac:dyDescent="0.25">
      <c r="A174" s="23"/>
      <c r="B174" s="24"/>
      <c r="C174" s="11"/>
      <c r="D174" s="11"/>
      <c r="E174" s="11"/>
      <c r="F174" s="8"/>
    </row>
    <row r="175" spans="1:702" x14ac:dyDescent="0.25">
      <c r="A175" s="9" t="s">
        <v>344</v>
      </c>
      <c r="B175" s="15" t="s">
        <v>345</v>
      </c>
      <c r="C175" s="11"/>
      <c r="D175" s="11"/>
      <c r="E175" s="11"/>
      <c r="F175" s="12"/>
      <c r="ZY175" t="s">
        <v>346</v>
      </c>
      <c r="ZZ175" s="13"/>
    </row>
    <row r="176" spans="1:702" x14ac:dyDescent="0.25">
      <c r="A176" s="33"/>
      <c r="B176" s="15"/>
      <c r="C176" s="11"/>
      <c r="D176" s="11"/>
      <c r="E176" s="11"/>
      <c r="F176" s="12"/>
      <c r="ZZ176" s="13"/>
    </row>
    <row r="177" spans="1:702" ht="24" x14ac:dyDescent="0.25">
      <c r="A177" s="17" t="s">
        <v>347</v>
      </c>
      <c r="B177" s="18" t="s">
        <v>348</v>
      </c>
      <c r="C177" s="19" t="s">
        <v>349</v>
      </c>
      <c r="D177" s="20">
        <v>1</v>
      </c>
      <c r="E177" s="21"/>
      <c r="F177" s="22">
        <f t="shared" ref="F177:F191" si="4">ROUND(D177*E177,2)</f>
        <v>0</v>
      </c>
      <c r="ZY177" t="s">
        <v>350</v>
      </c>
      <c r="ZZ177" s="13" t="s">
        <v>351</v>
      </c>
    </row>
    <row r="178" spans="1:702" x14ac:dyDescent="0.25">
      <c r="A178" s="34"/>
      <c r="B178" s="18"/>
      <c r="C178" s="19"/>
      <c r="D178" s="20"/>
      <c r="E178" s="21"/>
      <c r="F178" s="22"/>
      <c r="ZZ178" s="13"/>
    </row>
    <row r="179" spans="1:702" ht="36" x14ac:dyDescent="0.25">
      <c r="A179" s="17" t="s">
        <v>352</v>
      </c>
      <c r="B179" s="18" t="s">
        <v>353</v>
      </c>
      <c r="C179" s="19" t="s">
        <v>354</v>
      </c>
      <c r="D179" s="20">
        <v>2</v>
      </c>
      <c r="E179" s="21"/>
      <c r="F179" s="22">
        <f t="shared" si="4"/>
        <v>0</v>
      </c>
      <c r="ZY179" t="s">
        <v>355</v>
      </c>
      <c r="ZZ179" s="13" t="s">
        <v>356</v>
      </c>
    </row>
    <row r="180" spans="1:702" x14ac:dyDescent="0.25">
      <c r="A180" s="34"/>
      <c r="B180" s="18"/>
      <c r="C180" s="19"/>
      <c r="D180" s="20"/>
      <c r="E180" s="21"/>
      <c r="F180" s="22"/>
      <c r="ZZ180" s="13"/>
    </row>
    <row r="181" spans="1:702" x14ac:dyDescent="0.25">
      <c r="A181" s="17" t="s">
        <v>357</v>
      </c>
      <c r="B181" s="18" t="s">
        <v>358</v>
      </c>
      <c r="C181" s="19" t="s">
        <v>359</v>
      </c>
      <c r="D181" s="20">
        <v>1</v>
      </c>
      <c r="E181" s="21"/>
      <c r="F181" s="22">
        <f t="shared" si="4"/>
        <v>0</v>
      </c>
      <c r="ZY181" t="s">
        <v>360</v>
      </c>
      <c r="ZZ181" s="13" t="s">
        <v>361</v>
      </c>
    </row>
    <row r="182" spans="1:702" x14ac:dyDescent="0.25">
      <c r="A182" s="34"/>
      <c r="B182" s="18"/>
      <c r="C182" s="19"/>
      <c r="D182" s="20"/>
      <c r="E182" s="21"/>
      <c r="F182" s="22"/>
      <c r="ZZ182" s="13"/>
    </row>
    <row r="183" spans="1:702" ht="132" x14ac:dyDescent="0.25">
      <c r="A183" s="17" t="s">
        <v>362</v>
      </c>
      <c r="B183" s="18" t="s">
        <v>363</v>
      </c>
      <c r="C183" s="19" t="s">
        <v>364</v>
      </c>
      <c r="D183" s="21">
        <v>43.5</v>
      </c>
      <c r="E183" s="21"/>
      <c r="F183" s="22">
        <f t="shared" si="4"/>
        <v>0</v>
      </c>
      <c r="ZY183" t="s">
        <v>365</v>
      </c>
      <c r="ZZ183" s="13" t="s">
        <v>366</v>
      </c>
    </row>
    <row r="184" spans="1:702" x14ac:dyDescent="0.25">
      <c r="A184" s="34"/>
      <c r="B184" s="18"/>
      <c r="C184" s="19"/>
      <c r="D184" s="21"/>
      <c r="E184" s="21"/>
      <c r="F184" s="22"/>
      <c r="ZZ184" s="13"/>
    </row>
    <row r="185" spans="1:702" ht="24" x14ac:dyDescent="0.25">
      <c r="A185" s="17" t="s">
        <v>367</v>
      </c>
      <c r="B185" s="18" t="s">
        <v>368</v>
      </c>
      <c r="C185" s="19" t="s">
        <v>369</v>
      </c>
      <c r="D185" s="21">
        <v>30</v>
      </c>
      <c r="E185" s="21"/>
      <c r="F185" s="22">
        <f t="shared" si="4"/>
        <v>0</v>
      </c>
      <c r="ZY185" t="s">
        <v>370</v>
      </c>
      <c r="ZZ185" s="13" t="s">
        <v>371</v>
      </c>
    </row>
    <row r="186" spans="1:702" x14ac:dyDescent="0.25">
      <c r="A186" s="34"/>
      <c r="B186" s="18"/>
      <c r="C186" s="19"/>
      <c r="D186" s="21"/>
      <c r="E186" s="21"/>
      <c r="F186" s="22"/>
      <c r="ZZ186" s="13"/>
    </row>
    <row r="187" spans="1:702" ht="24" x14ac:dyDescent="0.25">
      <c r="A187" s="17" t="s">
        <v>372</v>
      </c>
      <c r="B187" s="18" t="s">
        <v>373</v>
      </c>
      <c r="C187" s="19" t="s">
        <v>374</v>
      </c>
      <c r="D187" s="21">
        <v>22</v>
      </c>
      <c r="E187" s="21"/>
      <c r="F187" s="22">
        <f t="shared" si="4"/>
        <v>0</v>
      </c>
      <c r="ZY187" t="s">
        <v>375</v>
      </c>
      <c r="ZZ187" s="13" t="s">
        <v>376</v>
      </c>
    </row>
    <row r="188" spans="1:702" x14ac:dyDescent="0.25">
      <c r="A188" s="34"/>
      <c r="B188" s="18"/>
      <c r="C188" s="19"/>
      <c r="D188" s="21"/>
      <c r="E188" s="21"/>
      <c r="F188" s="22"/>
      <c r="ZZ188" s="13"/>
    </row>
    <row r="189" spans="1:702" ht="24" x14ac:dyDescent="0.25">
      <c r="A189" s="17" t="s">
        <v>377</v>
      </c>
      <c r="B189" s="18" t="s">
        <v>378</v>
      </c>
      <c r="C189" s="19" t="s">
        <v>379</v>
      </c>
      <c r="D189" s="21">
        <v>4</v>
      </c>
      <c r="E189" s="21"/>
      <c r="F189" s="22">
        <f t="shared" si="4"/>
        <v>0</v>
      </c>
      <c r="ZY189" t="s">
        <v>380</v>
      </c>
      <c r="ZZ189" s="13" t="s">
        <v>381</v>
      </c>
    </row>
    <row r="190" spans="1:702" x14ac:dyDescent="0.25">
      <c r="A190" s="34"/>
      <c r="B190" s="18"/>
      <c r="C190" s="19"/>
      <c r="D190" s="21"/>
      <c r="E190" s="21"/>
      <c r="F190" s="22"/>
      <c r="ZZ190" s="13"/>
    </row>
    <row r="191" spans="1:702" ht="24" x14ac:dyDescent="0.25">
      <c r="A191" s="17" t="s">
        <v>382</v>
      </c>
      <c r="B191" s="18" t="s">
        <v>383</v>
      </c>
      <c r="C191" s="19" t="s">
        <v>384</v>
      </c>
      <c r="D191" s="21">
        <v>23</v>
      </c>
      <c r="E191" s="21"/>
      <c r="F191" s="22">
        <f t="shared" si="4"/>
        <v>0</v>
      </c>
      <c r="ZY191" t="s">
        <v>385</v>
      </c>
      <c r="ZZ191" s="13" t="s">
        <v>386</v>
      </c>
    </row>
    <row r="192" spans="1:702" x14ac:dyDescent="0.25">
      <c r="A192" s="23"/>
      <c r="B192" s="24"/>
      <c r="C192" s="11"/>
      <c r="D192" s="11"/>
      <c r="E192" s="11"/>
      <c r="F192" s="25"/>
    </row>
    <row r="193" spans="1:702" ht="25.5" x14ac:dyDescent="0.25">
      <c r="A193" s="26"/>
      <c r="B193" s="27" t="s">
        <v>387</v>
      </c>
      <c r="C193" s="11"/>
      <c r="D193" s="11"/>
      <c r="E193" s="11"/>
      <c r="F193" s="28">
        <f>SUBTOTAL(109,F177:F192)</f>
        <v>0</v>
      </c>
      <c r="G193" s="29"/>
      <c r="ZY193" t="s">
        <v>388</v>
      </c>
    </row>
    <row r="194" spans="1:702" x14ac:dyDescent="0.25">
      <c r="A194" s="23"/>
      <c r="B194" s="24"/>
      <c r="C194" s="11"/>
      <c r="D194" s="11"/>
      <c r="E194" s="11"/>
      <c r="F194" s="8"/>
    </row>
    <row r="195" spans="1:702" x14ac:dyDescent="0.25">
      <c r="A195" s="9" t="s">
        <v>389</v>
      </c>
      <c r="B195" s="15" t="s">
        <v>390</v>
      </c>
      <c r="C195" s="11"/>
      <c r="D195" s="11"/>
      <c r="E195" s="11"/>
      <c r="F195" s="12"/>
      <c r="ZY195" t="s">
        <v>391</v>
      </c>
      <c r="ZZ195" s="13"/>
    </row>
    <row r="196" spans="1:702" x14ac:dyDescent="0.25">
      <c r="A196" s="33"/>
      <c r="B196" s="15"/>
      <c r="C196" s="11"/>
      <c r="D196" s="11"/>
      <c r="E196" s="11"/>
      <c r="F196" s="12"/>
      <c r="ZZ196" s="13"/>
    </row>
    <row r="197" spans="1:702" ht="132" x14ac:dyDescent="0.25">
      <c r="A197" s="17" t="s">
        <v>392</v>
      </c>
      <c r="B197" s="18" t="s">
        <v>393</v>
      </c>
      <c r="C197" s="19" t="s">
        <v>394</v>
      </c>
      <c r="D197" s="21">
        <v>50</v>
      </c>
      <c r="E197" s="21"/>
      <c r="F197" s="22">
        <f>ROUND(D197*E197,2)</f>
        <v>0</v>
      </c>
      <c r="ZY197" t="s">
        <v>395</v>
      </c>
      <c r="ZZ197" s="13" t="s">
        <v>396</v>
      </c>
    </row>
    <row r="198" spans="1:702" x14ac:dyDescent="0.25">
      <c r="A198" s="34"/>
      <c r="B198" s="18"/>
      <c r="C198" s="19"/>
      <c r="D198" s="21"/>
      <c r="E198" s="21"/>
      <c r="F198" s="22"/>
      <c r="ZZ198" s="13"/>
    </row>
    <row r="199" spans="1:702" ht="25.5" x14ac:dyDescent="0.25">
      <c r="A199" s="9" t="s">
        <v>397</v>
      </c>
      <c r="B199" s="16" t="s">
        <v>634</v>
      </c>
      <c r="C199" s="11"/>
      <c r="D199" s="11"/>
      <c r="E199" s="11"/>
      <c r="F199" s="12"/>
      <c r="ZY199" t="s">
        <v>398</v>
      </c>
      <c r="ZZ199" s="13"/>
    </row>
    <row r="200" spans="1:702" x14ac:dyDescent="0.25">
      <c r="A200" s="33"/>
      <c r="B200" s="16"/>
      <c r="C200" s="11"/>
      <c r="D200" s="11"/>
      <c r="E200" s="11"/>
      <c r="F200" s="12"/>
      <c r="ZZ200" s="13"/>
    </row>
    <row r="201" spans="1:702" x14ac:dyDescent="0.25">
      <c r="A201" s="17" t="s">
        <v>399</v>
      </c>
      <c r="B201" s="18" t="s">
        <v>400</v>
      </c>
      <c r="C201" s="19" t="s">
        <v>401</v>
      </c>
      <c r="D201" s="21">
        <v>2</v>
      </c>
      <c r="E201" s="21"/>
      <c r="F201" s="22">
        <f>ROUND(D201*E201,2)</f>
        <v>0</v>
      </c>
      <c r="ZY201" t="s">
        <v>402</v>
      </c>
      <c r="ZZ201" s="13" t="s">
        <v>403</v>
      </c>
    </row>
    <row r="202" spans="1:702" x14ac:dyDescent="0.25">
      <c r="A202" s="34"/>
      <c r="B202" s="18"/>
      <c r="C202" s="19"/>
      <c r="D202" s="21"/>
      <c r="E202" s="21"/>
      <c r="F202" s="22"/>
      <c r="ZZ202" s="13"/>
    </row>
    <row r="203" spans="1:702" x14ac:dyDescent="0.25">
      <c r="A203" s="9" t="s">
        <v>404</v>
      </c>
      <c r="B203" s="16" t="s">
        <v>405</v>
      </c>
      <c r="C203" s="11"/>
      <c r="D203" s="11"/>
      <c r="E203" s="11"/>
      <c r="F203" s="12"/>
      <c r="ZY203" t="s">
        <v>406</v>
      </c>
      <c r="ZZ203" s="13"/>
    </row>
    <row r="204" spans="1:702" x14ac:dyDescent="0.25">
      <c r="A204" s="33"/>
      <c r="B204" s="16"/>
      <c r="C204" s="11"/>
      <c r="D204" s="11"/>
      <c r="E204" s="11"/>
      <c r="F204" s="12"/>
      <c r="ZZ204" s="13"/>
    </row>
    <row r="205" spans="1:702" ht="24" x14ac:dyDescent="0.25">
      <c r="A205" s="17" t="s">
        <v>407</v>
      </c>
      <c r="B205" s="18" t="s">
        <v>408</v>
      </c>
      <c r="C205" s="19" t="s">
        <v>409</v>
      </c>
      <c r="D205" s="21">
        <v>7</v>
      </c>
      <c r="E205" s="21"/>
      <c r="F205" s="22">
        <f>ROUND(D205*E205,2)</f>
        <v>0</v>
      </c>
      <c r="ZY205" t="s">
        <v>410</v>
      </c>
      <c r="ZZ205" s="13" t="s">
        <v>411</v>
      </c>
    </row>
    <row r="206" spans="1:702" x14ac:dyDescent="0.25">
      <c r="A206" s="34"/>
      <c r="B206" s="18"/>
      <c r="C206" s="19"/>
      <c r="D206" s="21"/>
      <c r="E206" s="21"/>
      <c r="F206" s="22"/>
      <c r="ZZ206" s="13"/>
    </row>
    <row r="207" spans="1:702" ht="25.5" x14ac:dyDescent="0.25">
      <c r="A207" s="9" t="s">
        <v>412</v>
      </c>
      <c r="B207" s="16" t="s">
        <v>413</v>
      </c>
      <c r="C207" s="11"/>
      <c r="D207" s="11"/>
      <c r="E207" s="11"/>
      <c r="F207" s="12"/>
      <c r="ZY207" t="s">
        <v>414</v>
      </c>
      <c r="ZZ207" s="13"/>
    </row>
    <row r="208" spans="1:702" x14ac:dyDescent="0.25">
      <c r="A208" s="33"/>
      <c r="B208" s="16"/>
      <c r="C208" s="11"/>
      <c r="D208" s="11"/>
      <c r="E208" s="11"/>
      <c r="F208" s="12"/>
      <c r="ZZ208" s="13"/>
    </row>
    <row r="209" spans="1:702" ht="36" x14ac:dyDescent="0.25">
      <c r="A209" s="17" t="s">
        <v>415</v>
      </c>
      <c r="B209" s="18" t="s">
        <v>416</v>
      </c>
      <c r="C209" s="19" t="s">
        <v>417</v>
      </c>
      <c r="D209" s="20">
        <v>1</v>
      </c>
      <c r="E209" s="21"/>
      <c r="F209" s="22">
        <f>ROUND(D209*E209,2)</f>
        <v>0</v>
      </c>
      <c r="ZY209" t="s">
        <v>418</v>
      </c>
      <c r="ZZ209" s="13" t="s">
        <v>419</v>
      </c>
    </row>
    <row r="210" spans="1:702" x14ac:dyDescent="0.25">
      <c r="A210" s="34"/>
      <c r="B210" s="18"/>
      <c r="C210" s="19"/>
      <c r="D210" s="20"/>
      <c r="E210" s="21"/>
      <c r="F210" s="22"/>
      <c r="ZZ210" s="13"/>
    </row>
    <row r="211" spans="1:702" x14ac:dyDescent="0.25">
      <c r="A211" s="17" t="s">
        <v>420</v>
      </c>
      <c r="B211" s="18" t="s">
        <v>421</v>
      </c>
      <c r="C211" s="19" t="s">
        <v>422</v>
      </c>
      <c r="D211" s="21">
        <v>6</v>
      </c>
      <c r="E211" s="21"/>
      <c r="F211" s="22">
        <f>ROUND(D211*E211,2)</f>
        <v>0</v>
      </c>
      <c r="ZY211" t="s">
        <v>423</v>
      </c>
      <c r="ZZ211" s="13" t="s">
        <v>424</v>
      </c>
    </row>
    <row r="212" spans="1:702" x14ac:dyDescent="0.25">
      <c r="A212" s="34"/>
      <c r="B212" s="18"/>
      <c r="C212" s="19"/>
      <c r="D212" s="21"/>
      <c r="E212" s="21"/>
      <c r="F212" s="22"/>
      <c r="ZZ212" s="13"/>
    </row>
    <row r="213" spans="1:702" x14ac:dyDescent="0.25">
      <c r="A213" s="17" t="s">
        <v>425</v>
      </c>
      <c r="B213" s="18" t="s">
        <v>426</v>
      </c>
      <c r="C213" s="19" t="s">
        <v>427</v>
      </c>
      <c r="D213" s="21">
        <v>6</v>
      </c>
      <c r="E213" s="21"/>
      <c r="F213" s="22">
        <f>ROUND(D213*E213,2)</f>
        <v>0</v>
      </c>
      <c r="ZY213" t="s">
        <v>428</v>
      </c>
      <c r="ZZ213" s="13" t="s">
        <v>429</v>
      </c>
    </row>
    <row r="214" spans="1:702" x14ac:dyDescent="0.25">
      <c r="A214" s="34"/>
      <c r="B214" s="18"/>
      <c r="C214" s="19"/>
      <c r="D214" s="21"/>
      <c r="E214" s="21"/>
      <c r="F214" s="22"/>
      <c r="ZZ214" s="13"/>
    </row>
    <row r="215" spans="1:702" x14ac:dyDescent="0.25">
      <c r="A215" s="9" t="s">
        <v>430</v>
      </c>
      <c r="B215" s="16" t="s">
        <v>431</v>
      </c>
      <c r="C215" s="11"/>
      <c r="D215" s="11"/>
      <c r="E215" s="11"/>
      <c r="F215" s="12"/>
      <c r="ZY215" t="s">
        <v>432</v>
      </c>
      <c r="ZZ215" s="13"/>
    </row>
    <row r="216" spans="1:702" x14ac:dyDescent="0.25">
      <c r="A216" s="33"/>
      <c r="B216" s="16"/>
      <c r="C216" s="11"/>
      <c r="D216" s="11"/>
      <c r="E216" s="11"/>
      <c r="F216" s="12"/>
      <c r="ZZ216" s="13"/>
    </row>
    <row r="217" spans="1:702" ht="36" x14ac:dyDescent="0.25">
      <c r="A217" s="17" t="s">
        <v>433</v>
      </c>
      <c r="B217" s="18" t="s">
        <v>434</v>
      </c>
      <c r="C217" s="19" t="s">
        <v>435</v>
      </c>
      <c r="D217" s="20">
        <v>6</v>
      </c>
      <c r="E217" s="21"/>
      <c r="F217" s="22">
        <f>ROUND(D217*E217,2)</f>
        <v>0</v>
      </c>
      <c r="ZY217" t="s">
        <v>436</v>
      </c>
      <c r="ZZ217" s="13" t="s">
        <v>437</v>
      </c>
    </row>
    <row r="218" spans="1:702" x14ac:dyDescent="0.25">
      <c r="A218" s="34"/>
      <c r="B218" s="18"/>
      <c r="C218" s="19"/>
      <c r="D218" s="20"/>
      <c r="E218" s="21"/>
      <c r="F218" s="22"/>
      <c r="ZZ218" s="13"/>
    </row>
    <row r="219" spans="1:702" x14ac:dyDescent="0.25">
      <c r="A219" s="17" t="s">
        <v>438</v>
      </c>
      <c r="B219" s="18" t="s">
        <v>439</v>
      </c>
      <c r="C219" s="19" t="s">
        <v>440</v>
      </c>
      <c r="D219" s="21">
        <v>35</v>
      </c>
      <c r="E219" s="21"/>
      <c r="F219" s="22">
        <f>ROUND(D219*E219,2)</f>
        <v>0</v>
      </c>
      <c r="ZY219" t="s">
        <v>441</v>
      </c>
      <c r="ZZ219" s="13" t="s">
        <v>442</v>
      </c>
    </row>
    <row r="220" spans="1:702" x14ac:dyDescent="0.25">
      <c r="A220" s="34"/>
      <c r="B220" s="18"/>
      <c r="C220" s="19"/>
      <c r="D220" s="21"/>
      <c r="E220" s="21"/>
      <c r="F220" s="22"/>
      <c r="ZZ220" s="13"/>
    </row>
    <row r="221" spans="1:702" x14ac:dyDescent="0.25">
      <c r="A221" s="17" t="s">
        <v>443</v>
      </c>
      <c r="B221" s="18" t="s">
        <v>444</v>
      </c>
      <c r="C221" s="19" t="s">
        <v>445</v>
      </c>
      <c r="D221" s="21">
        <v>17</v>
      </c>
      <c r="E221" s="21"/>
      <c r="F221" s="22">
        <f>ROUND(D221*E221,2)</f>
        <v>0</v>
      </c>
      <c r="ZY221" t="s">
        <v>446</v>
      </c>
      <c r="ZZ221" s="13" t="s">
        <v>447</v>
      </c>
    </row>
    <row r="222" spans="1:702" x14ac:dyDescent="0.25">
      <c r="A222" s="23"/>
      <c r="B222" s="24"/>
      <c r="C222" s="11"/>
      <c r="D222" s="11"/>
      <c r="E222" s="11"/>
      <c r="F222" s="25"/>
    </row>
    <row r="223" spans="1:702" x14ac:dyDescent="0.25">
      <c r="A223" s="26"/>
      <c r="B223" s="27" t="s">
        <v>448</v>
      </c>
      <c r="C223" s="11"/>
      <c r="D223" s="11"/>
      <c r="E223" s="11"/>
      <c r="F223" s="28">
        <f>SUBTOTAL(109,F197:F222)</f>
        <v>0</v>
      </c>
      <c r="G223" s="29"/>
      <c r="ZY223" t="s">
        <v>449</v>
      </c>
    </row>
    <row r="224" spans="1:702" x14ac:dyDescent="0.25">
      <c r="A224" s="23"/>
      <c r="B224" s="24"/>
      <c r="C224" s="11"/>
      <c r="D224" s="11"/>
      <c r="E224" s="11"/>
      <c r="F224" s="8"/>
    </row>
    <row r="225" spans="1:702" x14ac:dyDescent="0.25">
      <c r="A225" s="9" t="s">
        <v>450</v>
      </c>
      <c r="B225" s="14" t="s">
        <v>451</v>
      </c>
      <c r="C225" s="11"/>
      <c r="D225" s="11"/>
      <c r="E225" s="11"/>
      <c r="F225" s="12"/>
      <c r="ZY225" t="s">
        <v>452</v>
      </c>
      <c r="ZZ225" s="13"/>
    </row>
    <row r="226" spans="1:702" x14ac:dyDescent="0.25">
      <c r="A226" s="9" t="s">
        <v>453</v>
      </c>
      <c r="B226" s="15" t="s">
        <v>454</v>
      </c>
      <c r="C226" s="11"/>
      <c r="D226" s="11"/>
      <c r="E226" s="11"/>
      <c r="F226" s="12"/>
      <c r="ZY226" t="s">
        <v>455</v>
      </c>
      <c r="ZZ226" s="13"/>
    </row>
    <row r="227" spans="1:702" x14ac:dyDescent="0.25">
      <c r="A227" s="33"/>
      <c r="B227" s="15"/>
      <c r="C227" s="11"/>
      <c r="D227" s="11"/>
      <c r="E227" s="11"/>
      <c r="F227" s="12"/>
      <c r="ZZ227" s="13"/>
    </row>
    <row r="228" spans="1:702" ht="48" x14ac:dyDescent="0.25">
      <c r="A228" s="17" t="s">
        <v>456</v>
      </c>
      <c r="B228" s="18" t="s">
        <v>457</v>
      </c>
      <c r="C228" s="19" t="s">
        <v>458</v>
      </c>
      <c r="D228" s="21">
        <v>44.5</v>
      </c>
      <c r="E228" s="21"/>
      <c r="F228" s="22">
        <f>ROUND(D228*E228,2)</f>
        <v>0</v>
      </c>
      <c r="ZY228" t="s">
        <v>459</v>
      </c>
      <c r="ZZ228" s="13" t="s">
        <v>460</v>
      </c>
    </row>
    <row r="229" spans="1:702" x14ac:dyDescent="0.25">
      <c r="A229" s="34"/>
      <c r="B229" s="18"/>
      <c r="C229" s="19"/>
      <c r="D229" s="21"/>
      <c r="E229" s="21"/>
      <c r="F229" s="22"/>
      <c r="ZZ229" s="13"/>
    </row>
    <row r="230" spans="1:702" ht="132" x14ac:dyDescent="0.25">
      <c r="A230" s="17" t="s">
        <v>461</v>
      </c>
      <c r="B230" s="18" t="s">
        <v>462</v>
      </c>
      <c r="C230" s="19" t="s">
        <v>463</v>
      </c>
      <c r="D230" s="21">
        <v>44.5</v>
      </c>
      <c r="E230" s="21"/>
      <c r="F230" s="22">
        <f>ROUND(D230*E230,2)</f>
        <v>0</v>
      </c>
      <c r="ZY230" t="s">
        <v>464</v>
      </c>
      <c r="ZZ230" s="13" t="s">
        <v>465</v>
      </c>
    </row>
    <row r="231" spans="1:702" x14ac:dyDescent="0.25">
      <c r="A231" s="34"/>
      <c r="B231" s="18"/>
      <c r="C231" s="19"/>
      <c r="D231" s="21"/>
      <c r="E231" s="21"/>
      <c r="F231" s="22"/>
      <c r="ZZ231" s="13"/>
    </row>
    <row r="232" spans="1:702" ht="24" x14ac:dyDescent="0.25">
      <c r="A232" s="17" t="s">
        <v>466</v>
      </c>
      <c r="B232" s="18" t="s">
        <v>467</v>
      </c>
      <c r="C232" s="19" t="s">
        <v>468</v>
      </c>
      <c r="D232" s="21">
        <v>44.5</v>
      </c>
      <c r="E232" s="21"/>
      <c r="F232" s="22">
        <f>ROUND(D232*E232,2)</f>
        <v>0</v>
      </c>
      <c r="ZY232" t="s">
        <v>469</v>
      </c>
      <c r="ZZ232" s="13" t="s">
        <v>470</v>
      </c>
    </row>
    <row r="233" spans="1:702" x14ac:dyDescent="0.25">
      <c r="A233" s="34"/>
      <c r="B233" s="18"/>
      <c r="C233" s="19"/>
      <c r="D233" s="21"/>
      <c r="E233" s="21"/>
      <c r="F233" s="22"/>
      <c r="ZZ233" s="13"/>
    </row>
    <row r="234" spans="1:702" ht="72" x14ac:dyDescent="0.25">
      <c r="A234" s="17" t="s">
        <v>471</v>
      </c>
      <c r="B234" s="18" t="s">
        <v>472</v>
      </c>
      <c r="C234" s="19" t="s">
        <v>473</v>
      </c>
      <c r="D234" s="20">
        <v>4</v>
      </c>
      <c r="E234" s="21"/>
      <c r="F234" s="22">
        <f>ROUND(D234*E234,2)</f>
        <v>0</v>
      </c>
      <c r="ZY234" t="s">
        <v>474</v>
      </c>
      <c r="ZZ234" s="13" t="s">
        <v>475</v>
      </c>
    </row>
    <row r="235" spans="1:702" x14ac:dyDescent="0.25">
      <c r="A235" s="34"/>
      <c r="B235" s="18"/>
      <c r="C235" s="19"/>
      <c r="D235" s="20"/>
      <c r="E235" s="21"/>
      <c r="F235" s="22"/>
      <c r="ZZ235" s="13"/>
    </row>
    <row r="236" spans="1:702" ht="72" x14ac:dyDescent="0.25">
      <c r="A236" s="17" t="s">
        <v>476</v>
      </c>
      <c r="B236" s="18" t="s">
        <v>477</v>
      </c>
      <c r="C236" s="19" t="s">
        <v>478</v>
      </c>
      <c r="D236" s="21">
        <v>6.1</v>
      </c>
      <c r="E236" s="21"/>
      <c r="F236" s="22">
        <f>ROUND(D236*E236,2)</f>
        <v>0</v>
      </c>
      <c r="ZY236" t="s">
        <v>479</v>
      </c>
      <c r="ZZ236" s="13" t="s">
        <v>480</v>
      </c>
    </row>
    <row r="237" spans="1:702" x14ac:dyDescent="0.25">
      <c r="A237" s="23"/>
      <c r="B237" s="24"/>
      <c r="C237" s="11"/>
      <c r="D237" s="11"/>
      <c r="E237" s="11"/>
      <c r="F237" s="25"/>
    </row>
    <row r="238" spans="1:702" x14ac:dyDescent="0.25">
      <c r="A238" s="26"/>
      <c r="B238" s="27" t="s">
        <v>481</v>
      </c>
      <c r="C238" s="11"/>
      <c r="D238" s="11"/>
      <c r="E238" s="11"/>
      <c r="F238" s="28">
        <f>SUBTOTAL(109,F228:F237)</f>
        <v>0</v>
      </c>
      <c r="G238" s="29"/>
      <c r="ZY238" t="s">
        <v>482</v>
      </c>
    </row>
    <row r="239" spans="1:702" x14ac:dyDescent="0.25">
      <c r="A239" s="23"/>
      <c r="B239" s="24"/>
      <c r="C239" s="11"/>
      <c r="D239" s="11"/>
      <c r="E239" s="11"/>
      <c r="F239" s="8"/>
    </row>
    <row r="240" spans="1:702" x14ac:dyDescent="0.25">
      <c r="A240" s="9" t="s">
        <v>483</v>
      </c>
      <c r="B240" s="15" t="s">
        <v>484</v>
      </c>
      <c r="C240" s="11"/>
      <c r="D240" s="11"/>
      <c r="E240" s="11"/>
      <c r="F240" s="12"/>
      <c r="ZY240" t="s">
        <v>485</v>
      </c>
      <c r="ZZ240" s="13"/>
    </row>
    <row r="241" spans="1:702" x14ac:dyDescent="0.25">
      <c r="A241" s="33"/>
      <c r="B241" s="15"/>
      <c r="C241" s="11"/>
      <c r="D241" s="11"/>
      <c r="E241" s="11"/>
      <c r="F241" s="12"/>
      <c r="ZZ241" s="13"/>
    </row>
    <row r="242" spans="1:702" ht="48" x14ac:dyDescent="0.25">
      <c r="A242" s="17" t="s">
        <v>486</v>
      </c>
      <c r="B242" s="18" t="s">
        <v>487</v>
      </c>
      <c r="C242" s="19" t="s">
        <v>488</v>
      </c>
      <c r="D242" s="21">
        <v>29</v>
      </c>
      <c r="E242" s="21"/>
      <c r="F242" s="22">
        <f t="shared" ref="F242:F252" si="5">ROUND(D242*E242,2)</f>
        <v>0</v>
      </c>
      <c r="ZY242" t="s">
        <v>489</v>
      </c>
      <c r="ZZ242" s="13" t="s">
        <v>490</v>
      </c>
    </row>
    <row r="243" spans="1:702" x14ac:dyDescent="0.25">
      <c r="A243" s="34"/>
      <c r="B243" s="18"/>
      <c r="C243" s="19"/>
      <c r="D243" s="21"/>
      <c r="E243" s="21"/>
      <c r="F243" s="22"/>
      <c r="ZZ243" s="13"/>
    </row>
    <row r="244" spans="1:702" ht="132" x14ac:dyDescent="0.25">
      <c r="A244" s="17" t="s">
        <v>491</v>
      </c>
      <c r="B244" s="18" t="s">
        <v>492</v>
      </c>
      <c r="C244" s="19" t="s">
        <v>493</v>
      </c>
      <c r="D244" s="21">
        <v>29</v>
      </c>
      <c r="E244" s="21"/>
      <c r="F244" s="22">
        <f t="shared" si="5"/>
        <v>0</v>
      </c>
      <c r="ZY244" t="s">
        <v>494</v>
      </c>
      <c r="ZZ244" s="13" t="s">
        <v>495</v>
      </c>
    </row>
    <row r="245" spans="1:702" x14ac:dyDescent="0.25">
      <c r="A245" s="34"/>
      <c r="B245" s="18"/>
      <c r="C245" s="19"/>
      <c r="D245" s="21"/>
      <c r="E245" s="21"/>
      <c r="F245" s="22"/>
      <c r="ZZ245" s="13"/>
    </row>
    <row r="246" spans="1:702" ht="24" x14ac:dyDescent="0.25">
      <c r="A246" s="17" t="s">
        <v>496</v>
      </c>
      <c r="B246" s="18" t="s">
        <v>497</v>
      </c>
      <c r="C246" s="19" t="s">
        <v>498</v>
      </c>
      <c r="D246" s="21">
        <v>29</v>
      </c>
      <c r="E246" s="21"/>
      <c r="F246" s="22">
        <f t="shared" si="5"/>
        <v>0</v>
      </c>
      <c r="ZY246" t="s">
        <v>499</v>
      </c>
      <c r="ZZ246" s="13" t="s">
        <v>500</v>
      </c>
    </row>
    <row r="247" spans="1:702" x14ac:dyDescent="0.25">
      <c r="A247" s="34"/>
      <c r="B247" s="18"/>
      <c r="C247" s="19"/>
      <c r="D247" s="21"/>
      <c r="E247" s="21"/>
      <c r="F247" s="22"/>
      <c r="ZZ247" s="13"/>
    </row>
    <row r="248" spans="1:702" ht="72" x14ac:dyDescent="0.25">
      <c r="A248" s="17" t="s">
        <v>501</v>
      </c>
      <c r="B248" s="18" t="s">
        <v>502</v>
      </c>
      <c r="C248" s="19" t="s">
        <v>503</v>
      </c>
      <c r="D248" s="20">
        <v>3</v>
      </c>
      <c r="E248" s="21"/>
      <c r="F248" s="22">
        <f t="shared" si="5"/>
        <v>0</v>
      </c>
      <c r="ZY248" t="s">
        <v>504</v>
      </c>
      <c r="ZZ248" s="13" t="s">
        <v>505</v>
      </c>
    </row>
    <row r="249" spans="1:702" x14ac:dyDescent="0.25">
      <c r="A249" s="34"/>
      <c r="B249" s="18"/>
      <c r="C249" s="19"/>
      <c r="D249" s="20"/>
      <c r="E249" s="21"/>
      <c r="F249" s="22"/>
      <c r="ZZ249" s="13"/>
    </row>
    <row r="250" spans="1:702" ht="24" x14ac:dyDescent="0.25">
      <c r="A250" s="17" t="s">
        <v>506</v>
      </c>
      <c r="B250" s="18" t="s">
        <v>507</v>
      </c>
      <c r="C250" s="19" t="s">
        <v>508</v>
      </c>
      <c r="D250" s="20">
        <v>3</v>
      </c>
      <c r="E250" s="21"/>
      <c r="F250" s="22">
        <f t="shared" si="5"/>
        <v>0</v>
      </c>
      <c r="ZY250" t="s">
        <v>509</v>
      </c>
      <c r="ZZ250" s="13" t="s">
        <v>510</v>
      </c>
    </row>
    <row r="251" spans="1:702" x14ac:dyDescent="0.25">
      <c r="A251" s="34"/>
      <c r="B251" s="18"/>
      <c r="C251" s="19"/>
      <c r="D251" s="20"/>
      <c r="E251" s="21"/>
      <c r="F251" s="22"/>
      <c r="ZZ251" s="13"/>
    </row>
    <row r="252" spans="1:702" ht="24" x14ac:dyDescent="0.25">
      <c r="A252" s="17" t="s">
        <v>511</v>
      </c>
      <c r="B252" s="18" t="s">
        <v>512</v>
      </c>
      <c r="C252" s="19" t="s">
        <v>513</v>
      </c>
      <c r="D252" s="20">
        <v>3</v>
      </c>
      <c r="E252" s="21"/>
      <c r="F252" s="22">
        <f t="shared" si="5"/>
        <v>0</v>
      </c>
      <c r="ZY252" t="s">
        <v>514</v>
      </c>
      <c r="ZZ252" s="13" t="s">
        <v>515</v>
      </c>
    </row>
    <row r="253" spans="1:702" x14ac:dyDescent="0.25">
      <c r="A253" s="23"/>
      <c r="B253" s="24"/>
      <c r="C253" s="11"/>
      <c r="D253" s="11"/>
      <c r="E253" s="11"/>
      <c r="F253" s="25"/>
    </row>
    <row r="254" spans="1:702" x14ac:dyDescent="0.25">
      <c r="A254" s="26"/>
      <c r="B254" s="27" t="s">
        <v>516</v>
      </c>
      <c r="C254" s="11"/>
      <c r="D254" s="11"/>
      <c r="E254" s="11"/>
      <c r="F254" s="28">
        <f>SUBTOTAL(109,F242:F253)</f>
        <v>0</v>
      </c>
      <c r="G254" s="29"/>
      <c r="ZY254" t="s">
        <v>517</v>
      </c>
    </row>
    <row r="255" spans="1:702" x14ac:dyDescent="0.25">
      <c r="A255" s="23"/>
      <c r="B255" s="24"/>
      <c r="C255" s="11"/>
      <c r="D255" s="11"/>
      <c r="E255" s="11"/>
      <c r="F255" s="8"/>
    </row>
    <row r="256" spans="1:702" x14ac:dyDescent="0.25">
      <c r="A256" s="9" t="s">
        <v>518</v>
      </c>
      <c r="B256" s="15" t="s">
        <v>519</v>
      </c>
      <c r="C256" s="11"/>
      <c r="D256" s="11"/>
      <c r="E256" s="11"/>
      <c r="F256" s="12"/>
      <c r="ZY256" t="s">
        <v>520</v>
      </c>
      <c r="ZZ256" s="13"/>
    </row>
    <row r="257" spans="1:702" x14ac:dyDescent="0.25">
      <c r="A257" s="33"/>
      <c r="B257" s="15"/>
      <c r="C257" s="11"/>
      <c r="D257" s="11"/>
      <c r="E257" s="11"/>
      <c r="F257" s="12"/>
      <c r="ZZ257" s="13"/>
    </row>
    <row r="258" spans="1:702" ht="24" x14ac:dyDescent="0.25">
      <c r="A258" s="17" t="s">
        <v>521</v>
      </c>
      <c r="B258" s="18" t="s">
        <v>522</v>
      </c>
      <c r="C258" s="19" t="s">
        <v>523</v>
      </c>
      <c r="D258" s="20">
        <v>1</v>
      </c>
      <c r="E258" s="21"/>
      <c r="F258" s="22">
        <f>ROUND(D258*E258,2)</f>
        <v>0</v>
      </c>
      <c r="ZY258" t="s">
        <v>524</v>
      </c>
      <c r="ZZ258" s="13" t="s">
        <v>525</v>
      </c>
    </row>
    <row r="259" spans="1:702" x14ac:dyDescent="0.25">
      <c r="A259" s="23"/>
      <c r="B259" s="24"/>
      <c r="C259" s="11"/>
      <c r="D259" s="11"/>
      <c r="E259" s="11"/>
      <c r="F259" s="25"/>
    </row>
    <row r="260" spans="1:702" x14ac:dyDescent="0.25">
      <c r="A260" s="26"/>
      <c r="B260" s="27" t="s">
        <v>526</v>
      </c>
      <c r="C260" s="11"/>
      <c r="D260" s="11"/>
      <c r="E260" s="11"/>
      <c r="F260" s="28">
        <f>SUBTOTAL(109,F258:F259)</f>
        <v>0</v>
      </c>
      <c r="G260" s="29"/>
      <c r="ZY260" t="s">
        <v>527</v>
      </c>
    </row>
    <row r="261" spans="1:702" x14ac:dyDescent="0.25">
      <c r="A261" s="23"/>
      <c r="B261" s="24"/>
      <c r="C261" s="11"/>
      <c r="D261" s="11"/>
      <c r="E261" s="11"/>
      <c r="F261" s="8"/>
    </row>
    <row r="262" spans="1:702" x14ac:dyDescent="0.25">
      <c r="A262" s="9" t="s">
        <v>528</v>
      </c>
      <c r="B262" s="14" t="s">
        <v>529</v>
      </c>
      <c r="C262" s="11"/>
      <c r="D262" s="11"/>
      <c r="E262" s="11"/>
      <c r="F262" s="12"/>
      <c r="ZY262" t="s">
        <v>530</v>
      </c>
      <c r="ZZ262" s="13"/>
    </row>
    <row r="263" spans="1:702" ht="25.5" x14ac:dyDescent="0.25">
      <c r="A263" s="9" t="s">
        <v>531</v>
      </c>
      <c r="B263" s="15" t="s">
        <v>532</v>
      </c>
      <c r="C263" s="11"/>
      <c r="D263" s="11"/>
      <c r="E263" s="11"/>
      <c r="F263" s="12"/>
      <c r="ZY263" t="s">
        <v>533</v>
      </c>
      <c r="ZZ263" s="13"/>
    </row>
    <row r="264" spans="1:702" x14ac:dyDescent="0.25">
      <c r="A264" s="33"/>
      <c r="B264" s="15"/>
      <c r="C264" s="11"/>
      <c r="D264" s="11"/>
      <c r="E264" s="11"/>
      <c r="F264" s="12"/>
      <c r="ZZ264" s="13"/>
    </row>
    <row r="265" spans="1:702" ht="36" x14ac:dyDescent="0.25">
      <c r="A265" s="17" t="s">
        <v>534</v>
      </c>
      <c r="B265" s="18" t="s">
        <v>535</v>
      </c>
      <c r="C265" s="19" t="s">
        <v>536</v>
      </c>
      <c r="D265" s="30"/>
      <c r="E265" s="21"/>
      <c r="F265" s="22">
        <f>ROUND(D265*E265,2)</f>
        <v>0</v>
      </c>
      <c r="ZY265" t="s">
        <v>537</v>
      </c>
      <c r="ZZ265" s="13" t="s">
        <v>538</v>
      </c>
    </row>
    <row r="266" spans="1:702" x14ac:dyDescent="0.25">
      <c r="A266" s="34"/>
      <c r="B266" s="18"/>
      <c r="C266" s="19"/>
      <c r="D266" s="30"/>
      <c r="E266" s="21"/>
      <c r="F266" s="22"/>
      <c r="ZZ266" s="13"/>
    </row>
    <row r="267" spans="1:702" ht="24" x14ac:dyDescent="0.25">
      <c r="A267" s="17" t="s">
        <v>539</v>
      </c>
      <c r="B267" s="18" t="s">
        <v>540</v>
      </c>
      <c r="C267" s="19" t="s">
        <v>541</v>
      </c>
      <c r="D267" s="20"/>
      <c r="E267" s="21"/>
      <c r="F267" s="22">
        <f>ROUND(D267*E267,2)</f>
        <v>0</v>
      </c>
      <c r="ZY267" t="s">
        <v>542</v>
      </c>
      <c r="ZZ267" s="13" t="s">
        <v>543</v>
      </c>
    </row>
    <row r="268" spans="1:702" x14ac:dyDescent="0.25">
      <c r="A268" s="23"/>
      <c r="B268" s="24"/>
      <c r="C268" s="11"/>
      <c r="D268" s="11"/>
      <c r="E268" s="11"/>
      <c r="F268" s="25"/>
    </row>
    <row r="269" spans="1:702" ht="38.25" x14ac:dyDescent="0.25">
      <c r="A269" s="26"/>
      <c r="B269" s="27" t="s">
        <v>544</v>
      </c>
      <c r="C269" s="11"/>
      <c r="D269" s="11"/>
      <c r="E269" s="11"/>
      <c r="F269" s="28">
        <f>SUBTOTAL(109,F265:F268)</f>
        <v>0</v>
      </c>
      <c r="G269" s="29"/>
      <c r="ZY269" t="s">
        <v>545</v>
      </c>
    </row>
    <row r="270" spans="1:702" x14ac:dyDescent="0.25">
      <c r="A270" s="23"/>
      <c r="B270" s="24"/>
      <c r="C270" s="11"/>
      <c r="D270" s="11"/>
      <c r="E270" s="11"/>
      <c r="F270" s="8"/>
    </row>
    <row r="271" spans="1:702" ht="15.75" thickBot="1" x14ac:dyDescent="0.3">
      <c r="A271" s="35"/>
      <c r="B271" s="36"/>
      <c r="C271" s="11"/>
      <c r="D271" s="11"/>
      <c r="E271" s="11"/>
      <c r="F271" s="12"/>
    </row>
    <row r="272" spans="1:702" x14ac:dyDescent="0.25">
      <c r="A272" s="37"/>
      <c r="B272" s="38"/>
      <c r="C272" s="38"/>
      <c r="D272" s="38"/>
      <c r="E272" s="38"/>
      <c r="F272" s="39"/>
    </row>
    <row r="273" spans="1:701" x14ac:dyDescent="0.25">
      <c r="A273" s="40"/>
      <c r="B273" s="41" t="s">
        <v>546</v>
      </c>
      <c r="E273" s="47" t="s">
        <v>635</v>
      </c>
      <c r="F273" s="42">
        <f>SUBTOTAL(109,F4:F271)</f>
        <v>0</v>
      </c>
      <c r="ZY273" t="s">
        <v>547</v>
      </c>
    </row>
    <row r="274" spans="1:701" x14ac:dyDescent="0.25">
      <c r="A274" s="43">
        <v>20</v>
      </c>
      <c r="B274" s="41" t="str">
        <f>CONCATENATE("Montant TVA (",A274,"%)")</f>
        <v>Montant TVA (20%)</v>
      </c>
      <c r="E274" s="47" t="s">
        <v>635</v>
      </c>
      <c r="F274" s="42">
        <f>(F273*A274)/100</f>
        <v>0</v>
      </c>
      <c r="ZY274" t="s">
        <v>548</v>
      </c>
    </row>
    <row r="275" spans="1:701" x14ac:dyDescent="0.25">
      <c r="A275" s="40"/>
      <c r="B275" s="41" t="s">
        <v>549</v>
      </c>
      <c r="E275" s="47" t="s">
        <v>635</v>
      </c>
      <c r="F275" s="42">
        <f>F273+F274</f>
        <v>0</v>
      </c>
      <c r="ZY275" t="s">
        <v>550</v>
      </c>
    </row>
    <row r="276" spans="1:701" ht="15.75" thickBot="1" x14ac:dyDescent="0.3">
      <c r="A276" s="44"/>
      <c r="B276" s="45"/>
      <c r="C276" s="45"/>
      <c r="D276" s="45"/>
      <c r="E276" s="45"/>
      <c r="F276" s="46"/>
    </row>
    <row r="277" spans="1:701" x14ac:dyDescent="0.25">
      <c r="F277" s="31"/>
    </row>
  </sheetData>
  <mergeCells count="1">
    <mergeCell ref="A1:F1"/>
  </mergeCells>
  <printOptions horizontalCentered="1"/>
  <pageMargins left="0" right="0" top="0.42" bottom="0.42" header="0.76" footer="0.76"/>
  <pageSetup paperSize="9" fitToHeight="0" orientation="portrait" r:id="rId1"/>
  <rowBreaks count="10" manualBreakCount="10">
    <brk id="41" max="5" man="1"/>
    <brk id="67" max="5" man="1"/>
    <brk id="90" max="5" man="1"/>
    <brk id="117" max="5" man="1"/>
    <brk id="145" max="5" man="1"/>
    <brk id="170" max="5" man="1"/>
    <brk id="194" max="5" man="1"/>
    <brk id="224" max="5" man="1"/>
    <brk id="243" max="5" man="1"/>
    <brk id="261"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DD60E-AD74-4513-9E56-995BA04D00FF}">
  <sheetPr>
    <pageSetUpPr fitToPage="1"/>
  </sheetPr>
  <dimension ref="A1:ZZ44"/>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48"/>
      <c r="B1" s="49"/>
      <c r="C1" s="49"/>
      <c r="D1" s="49"/>
      <c r="E1" s="49"/>
      <c r="F1" s="50"/>
    </row>
    <row r="2" spans="1:702" x14ac:dyDescent="0.25">
      <c r="A2" s="1"/>
      <c r="B2" s="2" t="s">
        <v>551</v>
      </c>
      <c r="C2" s="3" t="s">
        <v>552</v>
      </c>
      <c r="D2" s="4" t="s">
        <v>553</v>
      </c>
      <c r="E2" s="4" t="s">
        <v>554</v>
      </c>
      <c r="F2" s="4" t="s">
        <v>555</v>
      </c>
    </row>
    <row r="3" spans="1:702" x14ac:dyDescent="0.25">
      <c r="A3" s="5"/>
      <c r="B3" s="6"/>
      <c r="C3" s="7"/>
      <c r="D3" s="7"/>
      <c r="E3" s="7"/>
      <c r="F3" s="8"/>
    </row>
    <row r="4" spans="1:702" x14ac:dyDescent="0.25">
      <c r="A4" s="9"/>
      <c r="B4" s="10" t="s">
        <v>556</v>
      </c>
      <c r="C4" s="11"/>
      <c r="D4" s="11"/>
      <c r="E4" s="11"/>
      <c r="F4" s="12"/>
      <c r="ZY4" t="s">
        <v>557</v>
      </c>
      <c r="ZZ4" s="13"/>
    </row>
    <row r="5" spans="1:702" x14ac:dyDescent="0.25">
      <c r="A5" s="9" t="s">
        <v>558</v>
      </c>
      <c r="B5" s="14" t="s">
        <v>636</v>
      </c>
      <c r="C5" s="11"/>
      <c r="D5" s="11"/>
      <c r="E5" s="11"/>
      <c r="F5" s="12"/>
      <c r="ZY5" t="s">
        <v>559</v>
      </c>
      <c r="ZZ5" s="13"/>
    </row>
    <row r="6" spans="1:702" x14ac:dyDescent="0.25">
      <c r="A6" s="33"/>
      <c r="B6" s="14"/>
      <c r="C6" s="11"/>
      <c r="D6" s="11"/>
      <c r="E6" s="11"/>
      <c r="F6" s="12"/>
      <c r="ZZ6" s="13"/>
    </row>
    <row r="7" spans="1:702" x14ac:dyDescent="0.25">
      <c r="A7" s="9" t="s">
        <v>560</v>
      </c>
      <c r="B7" s="15" t="s">
        <v>561</v>
      </c>
      <c r="C7" s="11"/>
      <c r="D7" s="11"/>
      <c r="E7" s="11"/>
      <c r="F7" s="12"/>
      <c r="ZY7" t="s">
        <v>562</v>
      </c>
      <c r="ZZ7" s="13"/>
    </row>
    <row r="8" spans="1:702" x14ac:dyDescent="0.25">
      <c r="A8" s="9" t="s">
        <v>563</v>
      </c>
      <c r="B8" s="16" t="s">
        <v>564</v>
      </c>
      <c r="C8" s="11"/>
      <c r="D8" s="11"/>
      <c r="E8" s="11"/>
      <c r="F8" s="12"/>
      <c r="ZY8" t="s">
        <v>565</v>
      </c>
      <c r="ZZ8" s="13"/>
    </row>
    <row r="9" spans="1:702" x14ac:dyDescent="0.25">
      <c r="A9" s="33"/>
      <c r="B9" s="16"/>
      <c r="C9" s="11"/>
      <c r="D9" s="11"/>
      <c r="E9" s="11"/>
      <c r="F9" s="12"/>
      <c r="ZZ9" s="13"/>
    </row>
    <row r="10" spans="1:702" ht="24" x14ac:dyDescent="0.25">
      <c r="A10" s="17" t="s">
        <v>566</v>
      </c>
      <c r="B10" s="18" t="s">
        <v>567</v>
      </c>
      <c r="C10" s="19" t="s">
        <v>568</v>
      </c>
      <c r="D10" s="21">
        <v>-18</v>
      </c>
      <c r="E10" s="21"/>
      <c r="F10" s="22">
        <f>ROUND(D10*E10,2)</f>
        <v>0</v>
      </c>
      <c r="ZY10" t="s">
        <v>569</v>
      </c>
      <c r="ZZ10" s="13" t="s">
        <v>570</v>
      </c>
    </row>
    <row r="11" spans="1:702" x14ac:dyDescent="0.25">
      <c r="A11" s="34"/>
      <c r="B11" s="18"/>
      <c r="C11" s="19"/>
      <c r="D11" s="21"/>
      <c r="E11" s="21"/>
      <c r="F11" s="22"/>
      <c r="ZZ11" s="13"/>
    </row>
    <row r="12" spans="1:702" x14ac:dyDescent="0.25">
      <c r="A12" s="9" t="s">
        <v>571</v>
      </c>
      <c r="B12" s="16" t="s">
        <v>572</v>
      </c>
      <c r="C12" s="11"/>
      <c r="D12" s="11"/>
      <c r="E12" s="11"/>
      <c r="F12" s="12"/>
      <c r="ZY12" t="s">
        <v>573</v>
      </c>
      <c r="ZZ12" s="13"/>
    </row>
    <row r="13" spans="1:702" x14ac:dyDescent="0.25">
      <c r="A13" s="33"/>
      <c r="B13" s="16"/>
      <c r="C13" s="11"/>
      <c r="D13" s="11"/>
      <c r="E13" s="11"/>
      <c r="F13" s="12"/>
      <c r="ZZ13" s="13"/>
    </row>
    <row r="14" spans="1:702" ht="132" x14ac:dyDescent="0.25">
      <c r="A14" s="17" t="s">
        <v>574</v>
      </c>
      <c r="B14" s="18" t="s">
        <v>575</v>
      </c>
      <c r="C14" s="19" t="s">
        <v>576</v>
      </c>
      <c r="D14" s="21">
        <v>-23</v>
      </c>
      <c r="E14" s="21"/>
      <c r="F14" s="22">
        <f>ROUND(D14*E14,2)</f>
        <v>0</v>
      </c>
      <c r="ZY14" t="s">
        <v>577</v>
      </c>
      <c r="ZZ14" s="13" t="s">
        <v>578</v>
      </c>
    </row>
    <row r="15" spans="1:702" x14ac:dyDescent="0.25">
      <c r="A15" s="34"/>
      <c r="B15" s="18"/>
      <c r="C15" s="19"/>
      <c r="D15" s="21"/>
      <c r="E15" s="21"/>
      <c r="F15" s="22"/>
      <c r="ZZ15" s="13"/>
    </row>
    <row r="16" spans="1:702" ht="24" x14ac:dyDescent="0.25">
      <c r="A16" s="17" t="s">
        <v>579</v>
      </c>
      <c r="B16" s="18" t="s">
        <v>580</v>
      </c>
      <c r="C16" s="19" t="s">
        <v>581</v>
      </c>
      <c r="D16" s="21">
        <v>-23</v>
      </c>
      <c r="E16" s="21"/>
      <c r="F16" s="22">
        <f>ROUND(D16*E16,2)</f>
        <v>0</v>
      </c>
      <c r="ZY16" t="s">
        <v>582</v>
      </c>
      <c r="ZZ16" s="13" t="s">
        <v>583</v>
      </c>
    </row>
    <row r="17" spans="1:702" x14ac:dyDescent="0.25">
      <c r="A17" s="34"/>
      <c r="B17" s="18"/>
      <c r="C17" s="19"/>
      <c r="D17" s="21"/>
      <c r="E17" s="21"/>
      <c r="F17" s="22"/>
      <c r="ZZ17" s="13"/>
    </row>
    <row r="18" spans="1:702" x14ac:dyDescent="0.25">
      <c r="A18" s="9" t="s">
        <v>584</v>
      </c>
      <c r="B18" s="16" t="s">
        <v>585</v>
      </c>
      <c r="C18" s="11"/>
      <c r="D18" s="11"/>
      <c r="E18" s="11"/>
      <c r="F18" s="12"/>
      <c r="ZY18" t="s">
        <v>586</v>
      </c>
      <c r="ZZ18" s="13"/>
    </row>
    <row r="19" spans="1:702" x14ac:dyDescent="0.25">
      <c r="A19" s="33"/>
      <c r="B19" s="16"/>
      <c r="C19" s="11"/>
      <c r="D19" s="11"/>
      <c r="E19" s="11"/>
      <c r="F19" s="12"/>
      <c r="ZZ19" s="13"/>
    </row>
    <row r="20" spans="1:702" ht="132" x14ac:dyDescent="0.25">
      <c r="A20" s="17" t="s">
        <v>587</v>
      </c>
      <c r="B20" s="18" t="s">
        <v>588</v>
      </c>
      <c r="C20" s="19" t="s">
        <v>589</v>
      </c>
      <c r="D20" s="21">
        <v>-13</v>
      </c>
      <c r="E20" s="21"/>
      <c r="F20" s="22">
        <f>ROUND(D20*E20,2)</f>
        <v>0</v>
      </c>
      <c r="ZY20" t="s">
        <v>590</v>
      </c>
      <c r="ZZ20" s="13" t="s">
        <v>591</v>
      </c>
    </row>
    <row r="21" spans="1:702" x14ac:dyDescent="0.25">
      <c r="A21" s="34"/>
      <c r="B21" s="18"/>
      <c r="C21" s="19"/>
      <c r="D21" s="21"/>
      <c r="E21" s="21"/>
      <c r="F21" s="22"/>
      <c r="ZZ21" s="13"/>
    </row>
    <row r="22" spans="1:702" ht="25.5" x14ac:dyDescent="0.25">
      <c r="A22" s="9" t="s">
        <v>592</v>
      </c>
      <c r="B22" s="32" t="s">
        <v>593</v>
      </c>
      <c r="C22" s="11"/>
      <c r="D22" s="11"/>
      <c r="E22" s="11"/>
      <c r="F22" s="12"/>
      <c r="ZY22" t="s">
        <v>594</v>
      </c>
      <c r="ZZ22" s="13"/>
    </row>
    <row r="23" spans="1:702" x14ac:dyDescent="0.25">
      <c r="A23" s="33"/>
      <c r="B23" s="32"/>
      <c r="C23" s="11"/>
      <c r="D23" s="11"/>
      <c r="E23" s="11"/>
      <c r="F23" s="12"/>
      <c r="ZZ23" s="13"/>
    </row>
    <row r="24" spans="1:702" x14ac:dyDescent="0.25">
      <c r="A24" s="17" t="s">
        <v>595</v>
      </c>
      <c r="B24" s="18" t="s">
        <v>596</v>
      </c>
      <c r="C24" s="19" t="s">
        <v>597</v>
      </c>
      <c r="D24" s="21">
        <v>18</v>
      </c>
      <c r="E24" s="21"/>
      <c r="F24" s="22">
        <f>ROUND(D24*E24,2)</f>
        <v>0</v>
      </c>
      <c r="ZY24" t="s">
        <v>598</v>
      </c>
      <c r="ZZ24" s="13" t="s">
        <v>599</v>
      </c>
    </row>
    <row r="25" spans="1:702" x14ac:dyDescent="0.25">
      <c r="A25" s="34"/>
      <c r="B25" s="18"/>
      <c r="C25" s="19"/>
      <c r="D25" s="21"/>
      <c r="E25" s="21"/>
      <c r="F25" s="22"/>
      <c r="ZZ25" s="13"/>
    </row>
    <row r="26" spans="1:702" x14ac:dyDescent="0.25">
      <c r="A26" s="17" t="s">
        <v>600</v>
      </c>
      <c r="B26" s="18" t="s">
        <v>601</v>
      </c>
      <c r="C26" s="19" t="s">
        <v>602</v>
      </c>
      <c r="D26" s="21">
        <v>18</v>
      </c>
      <c r="E26" s="21"/>
      <c r="F26" s="22">
        <f>ROUND(D26*E26,2)</f>
        <v>0</v>
      </c>
      <c r="ZY26" t="s">
        <v>603</v>
      </c>
      <c r="ZZ26" s="13" t="s">
        <v>604</v>
      </c>
    </row>
    <row r="27" spans="1:702" x14ac:dyDescent="0.25">
      <c r="A27" s="34"/>
      <c r="B27" s="18"/>
      <c r="C27" s="19"/>
      <c r="D27" s="21"/>
      <c r="E27" s="21"/>
      <c r="F27" s="22"/>
      <c r="ZZ27" s="13"/>
    </row>
    <row r="28" spans="1:702" ht="60" x14ac:dyDescent="0.25">
      <c r="A28" s="17" t="s">
        <v>605</v>
      </c>
      <c r="B28" s="18" t="s">
        <v>606</v>
      </c>
      <c r="C28" s="19" t="s">
        <v>607</v>
      </c>
      <c r="D28" s="20">
        <v>1</v>
      </c>
      <c r="E28" s="21"/>
      <c r="F28" s="22">
        <f>ROUND(D28*E28,2)</f>
        <v>0</v>
      </c>
      <c r="ZY28" t="s">
        <v>608</v>
      </c>
      <c r="ZZ28" s="13" t="s">
        <v>609</v>
      </c>
    </row>
    <row r="29" spans="1:702" x14ac:dyDescent="0.25">
      <c r="A29" s="34"/>
      <c r="B29" s="18"/>
      <c r="C29" s="19"/>
      <c r="D29" s="20"/>
      <c r="E29" s="21"/>
      <c r="F29" s="22"/>
      <c r="ZZ29" s="13"/>
    </row>
    <row r="30" spans="1:702" x14ac:dyDescent="0.25">
      <c r="A30" s="9" t="s">
        <v>610</v>
      </c>
      <c r="B30" s="32" t="s">
        <v>611</v>
      </c>
      <c r="C30" s="11"/>
      <c r="D30" s="11"/>
      <c r="E30" s="11"/>
      <c r="F30" s="12"/>
      <c r="ZY30" t="s">
        <v>612</v>
      </c>
      <c r="ZZ30" s="13"/>
    </row>
    <row r="31" spans="1:702" x14ac:dyDescent="0.25">
      <c r="A31" s="33"/>
      <c r="B31" s="32"/>
      <c r="C31" s="11"/>
      <c r="D31" s="11"/>
      <c r="E31" s="11"/>
      <c r="F31" s="12"/>
      <c r="ZZ31" s="13"/>
    </row>
    <row r="32" spans="1:702" x14ac:dyDescent="0.25">
      <c r="A32" s="17" t="s">
        <v>613</v>
      </c>
      <c r="B32" s="18" t="s">
        <v>614</v>
      </c>
      <c r="C32" s="19" t="s">
        <v>615</v>
      </c>
      <c r="D32" s="21">
        <v>-31</v>
      </c>
      <c r="E32" s="21"/>
      <c r="F32" s="22">
        <f>ROUND(D32*E32,2)</f>
        <v>0</v>
      </c>
      <c r="ZY32" t="s">
        <v>616</v>
      </c>
      <c r="ZZ32" s="13" t="s">
        <v>617</v>
      </c>
    </row>
    <row r="33" spans="1:702" x14ac:dyDescent="0.25">
      <c r="A33" s="34"/>
      <c r="B33" s="18"/>
      <c r="C33" s="19"/>
      <c r="D33" s="21"/>
      <c r="E33" s="21"/>
      <c r="F33" s="22"/>
      <c r="ZZ33" s="13"/>
    </row>
    <row r="34" spans="1:702" x14ac:dyDescent="0.25">
      <c r="A34" s="17" t="s">
        <v>618</v>
      </c>
      <c r="B34" s="18" t="s">
        <v>619</v>
      </c>
      <c r="C34" s="19" t="s">
        <v>620</v>
      </c>
      <c r="D34" s="21">
        <v>-17</v>
      </c>
      <c r="E34" s="21"/>
      <c r="F34" s="22">
        <f>ROUND(D34*E34,2)</f>
        <v>0</v>
      </c>
      <c r="ZY34" t="s">
        <v>621</v>
      </c>
      <c r="ZZ34" s="13" t="s">
        <v>622</v>
      </c>
    </row>
    <row r="35" spans="1:702" x14ac:dyDescent="0.25">
      <c r="A35" s="23"/>
      <c r="B35" s="24"/>
      <c r="C35" s="11"/>
      <c r="D35" s="11"/>
      <c r="E35" s="11"/>
      <c r="F35" s="25"/>
    </row>
    <row r="36" spans="1:702" x14ac:dyDescent="0.25">
      <c r="A36" s="26"/>
      <c r="B36" s="27" t="s">
        <v>623</v>
      </c>
      <c r="C36" s="11"/>
      <c r="D36" s="11"/>
      <c r="E36" s="11"/>
      <c r="F36" s="28">
        <f>SUBTOTAL(109,F8:F35)</f>
        <v>0</v>
      </c>
      <c r="G36" s="29"/>
      <c r="ZY36" t="s">
        <v>624</v>
      </c>
    </row>
    <row r="37" spans="1:702" x14ac:dyDescent="0.25">
      <c r="A37" s="23"/>
      <c r="B37" s="24"/>
      <c r="C37" s="11"/>
      <c r="D37" s="11"/>
      <c r="E37" s="11"/>
      <c r="F37" s="8"/>
    </row>
    <row r="38" spans="1:702" ht="15.75" thickBot="1" x14ac:dyDescent="0.3">
      <c r="A38" s="35"/>
      <c r="B38" s="36"/>
      <c r="C38" s="11"/>
      <c r="D38" s="11"/>
      <c r="E38" s="11"/>
      <c r="F38" s="12"/>
    </row>
    <row r="39" spans="1:702" x14ac:dyDescent="0.25">
      <c r="A39" s="37"/>
      <c r="B39" s="38"/>
      <c r="C39" s="38"/>
      <c r="D39" s="38"/>
      <c r="E39" s="38"/>
      <c r="F39" s="39"/>
    </row>
    <row r="40" spans="1:702" x14ac:dyDescent="0.25">
      <c r="A40" s="40"/>
      <c r="B40" s="41" t="s">
        <v>625</v>
      </c>
      <c r="E40" s="47" t="s">
        <v>635</v>
      </c>
      <c r="F40" s="42">
        <f>SUBTOTAL(109,F4:F38)</f>
        <v>0</v>
      </c>
      <c r="ZY40" t="s">
        <v>626</v>
      </c>
    </row>
    <row r="41" spans="1:702" x14ac:dyDescent="0.25">
      <c r="A41" s="43">
        <v>20</v>
      </c>
      <c r="B41" s="41" t="str">
        <f>CONCATENATE("Montant TVA (",A41,"%)")</f>
        <v>Montant TVA (20%)</v>
      </c>
      <c r="E41" s="47" t="s">
        <v>635</v>
      </c>
      <c r="F41" s="42">
        <f>(F40*A41)/100</f>
        <v>0</v>
      </c>
      <c r="ZY41" t="s">
        <v>627</v>
      </c>
    </row>
    <row r="42" spans="1:702" x14ac:dyDescent="0.25">
      <c r="A42" s="40"/>
      <c r="B42" s="41" t="s">
        <v>628</v>
      </c>
      <c r="E42" s="47" t="s">
        <v>635</v>
      </c>
      <c r="F42" s="42">
        <f>F40+F41</f>
        <v>0</v>
      </c>
      <c r="ZY42" t="s">
        <v>629</v>
      </c>
    </row>
    <row r="43" spans="1:702" ht="15.75" thickBot="1" x14ac:dyDescent="0.3">
      <c r="A43" s="44"/>
      <c r="B43" s="45"/>
      <c r="C43" s="45"/>
      <c r="D43" s="45"/>
      <c r="E43" s="45"/>
      <c r="F43" s="46"/>
    </row>
    <row r="44" spans="1:702" x14ac:dyDescent="0.25">
      <c r="F44" s="31"/>
    </row>
  </sheetData>
  <mergeCells count="1">
    <mergeCell ref="A1:F1"/>
  </mergeCells>
  <printOptions horizontalCentered="1"/>
  <pageMargins left="0" right="0" top="0.42" bottom="0.42" header="0.76" footer="0.76"/>
  <pageSetup paperSize="9" fitToHeight="0" orientation="portrait" r:id="rId1"/>
  <rowBreaks count="1" manualBreakCount="1">
    <brk id="28"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N°01 Page de garde</vt:lpstr>
      <vt:lpstr>Lot N°01 TERRASSEMENT - VRD</vt:lpstr>
      <vt:lpstr>Lot N°01 Variante Imposée n°2 </vt:lpstr>
      <vt:lpstr>'Lot N°01 TERRASSEMENT - VRD'!Impression_des_titres</vt:lpstr>
      <vt:lpstr>'Lot N°01 Variante Imposée n°2 '!Impression_des_titres</vt:lpstr>
      <vt:lpstr>'Lot N°01 TERRASSEMENT - VRD'!Zone_d_impression</vt:lpstr>
      <vt:lpstr>'Lot N°01 Variante Imposée n°2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Maxime</cp:lastModifiedBy>
  <dcterms:created xsi:type="dcterms:W3CDTF">2024-05-13T14:25:55Z</dcterms:created>
  <dcterms:modified xsi:type="dcterms:W3CDTF">2024-07-23T10:26:50Z</dcterms:modified>
</cp:coreProperties>
</file>