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BEC937F6-FBFA-4F3E-9F39-A962C33E3AA2}" xr6:coauthVersionLast="47" xr6:coauthVersionMax="47" xr10:uidLastSave="{00000000-0000-0000-0000-000000000000}"/>
  <bookViews>
    <workbookView xWindow="28680" yWindow="2415" windowWidth="21840" windowHeight="13140" xr2:uid="{00000000-000D-0000-FFFF-FFFF00000000}"/>
  </bookViews>
  <sheets>
    <sheet name="Lot N°07 Page de garde" sheetId="1" r:id="rId1"/>
    <sheet name="Lot N°07 CLOISONNEMENTS – PLAF" sheetId="2" r:id="rId2"/>
  </sheets>
  <definedNames>
    <definedName name="_xlnm.Print_Titles" localSheetId="1">'Lot N°07 CLOISONNEMENTS – PLAF'!$1:$2</definedName>
    <definedName name="_xlnm.Print_Area" localSheetId="1">'Lot N°07 CLOISONNEMENTS – PLAF'!$A$1:$F$118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1" i="2"/>
  <c r="F13" i="2"/>
  <c r="F17" i="2"/>
  <c r="F19" i="2"/>
  <c r="F21" i="2"/>
  <c r="F23" i="2"/>
  <c r="F25" i="2"/>
  <c r="F27" i="2"/>
  <c r="F31" i="2"/>
  <c r="F33" i="2"/>
  <c r="F37" i="2"/>
  <c r="F41" i="2"/>
  <c r="F46" i="2"/>
  <c r="F48" i="2"/>
  <c r="F52" i="2"/>
  <c r="F54" i="2"/>
  <c r="F56" i="2"/>
  <c r="F58" i="2"/>
  <c r="F66" i="2"/>
  <c r="F70" i="2"/>
  <c r="F72" i="2"/>
  <c r="F76" i="2"/>
  <c r="F78" i="2"/>
  <c r="F82" i="2"/>
  <c r="F89" i="2"/>
  <c r="F91" i="2"/>
  <c r="F93" i="2"/>
  <c r="F100" i="2"/>
  <c r="F102" i="2" s="1"/>
  <c r="F107" i="2"/>
  <c r="F109" i="2"/>
  <c r="B116" i="2"/>
  <c r="F111" i="2" l="1"/>
  <c r="F95" i="2"/>
  <c r="F60" i="2"/>
  <c r="F84" i="2"/>
  <c r="F115" i="2" l="1"/>
  <c r="F116" i="2" s="1"/>
  <c r="F117" i="2" s="1"/>
</calcChain>
</file>

<file path=xl/sharedStrings.xml><?xml version="1.0" encoding="utf-8"?>
<sst xmlns="http://schemas.openxmlformats.org/spreadsheetml/2006/main" count="242" uniqueCount="240">
  <si>
    <t>LIBELLE</t>
  </si>
  <si>
    <t>U</t>
  </si>
  <si>
    <t>Quantité</t>
  </si>
  <si>
    <t>P.U.</t>
  </si>
  <si>
    <t>Montant</t>
  </si>
  <si>
    <t>CLOISONNEMENTS – PLAFONDS – ISOLATION</t>
  </si>
  <si>
    <t>CH2</t>
  </si>
  <si>
    <t>2</t>
  </si>
  <si>
    <t>PAROIS</t>
  </si>
  <si>
    <t>CH3</t>
  </si>
  <si>
    <t>2.1</t>
  </si>
  <si>
    <t>CLOISONNEMENTS</t>
  </si>
  <si>
    <t>CH4</t>
  </si>
  <si>
    <t>2.1.1</t>
  </si>
  <si>
    <t>Cloison de doublage</t>
  </si>
  <si>
    <t>CH5</t>
  </si>
  <si>
    <t xml:space="preserve">2.1.1 1 </t>
  </si>
  <si>
    <t>Contre-cloisons d'isolation thermo-acoustique à ossature métallique avec rupture thermique et plaques de plâtre standard ou hydrofuge  
Support : Maçonnerie</t>
  </si>
  <si>
    <t>ART</t>
  </si>
  <si>
    <t>004-C770</t>
  </si>
  <si>
    <t xml:space="preserve">2.1.1 2 </t>
  </si>
  <si>
    <t>Avec plaques de plâtre Standard de 13 mm d'épaisseur
Épaisseur complexe : isolant : 140 mm + fourrures, lisses + &amp; BA 13 standard : 180 mm
Résistance thermique R (m2° C/W) : 4.35</t>
  </si>
  <si>
    <t>m²</t>
  </si>
  <si>
    <t>ART</t>
  </si>
  <si>
    <t>004-A136</t>
  </si>
  <si>
    <t xml:space="preserve">2.1.1 3 </t>
  </si>
  <si>
    <t>Avec plaques de plâtre hydrofuge de 13 mm d'épaisseur
Épaisseur complexe : isolant : 140 mm + fourrures, lisses + &amp; BA 13 hydrofuge : 180 mm
Résistance thermique R (m2° C/W) : 4.35</t>
  </si>
  <si>
    <t>m²</t>
  </si>
  <si>
    <t>ART</t>
  </si>
  <si>
    <t>004-A137</t>
  </si>
  <si>
    <t>2.1.2</t>
  </si>
  <si>
    <t>Cloisons de distribution</t>
  </si>
  <si>
    <t>CH5</t>
  </si>
  <si>
    <t xml:space="preserve">2.1.2 1 </t>
  </si>
  <si>
    <t>Cloisons en carreaux de plâtre lisse
De 100 mm d'épaisseur</t>
  </si>
  <si>
    <t>m²</t>
  </si>
  <si>
    <t>ART</t>
  </si>
  <si>
    <t>002-B855</t>
  </si>
  <si>
    <t xml:space="preserve">2.1.2 2 </t>
  </si>
  <si>
    <t>Cloisons de distribution isolantes acoustiques en plaques de plâtre cartonnée standard
Épaisseur sur plan : 7 cm 
Réaction au feu : EI30
Système : 72/48  
Indice d'affaiblissement acoustique : RA en db =39 dB
Caractéristiques :
Épaisseur totale : 72 mm (cotées 7 cm en plans)
Réaction au feu : A2-s1,d0004-J374 - Cloisons de type 72/48, avec parements standards</t>
  </si>
  <si>
    <t>m²</t>
  </si>
  <si>
    <t>ART</t>
  </si>
  <si>
    <t>004-J374</t>
  </si>
  <si>
    <t xml:space="preserve">2.1.2 3 </t>
  </si>
  <si>
    <t>Remplacement des plaques standards par des plaques spéciales hydrofuges pour locaux EB+ privatifs
Épaisseur : 12.5 mm (plaques de finition seulement pour les parements doubles des cloisons de distribution).</t>
  </si>
  <si>
    <t>m²</t>
  </si>
  <si>
    <t>ART</t>
  </si>
  <si>
    <t>001-A435</t>
  </si>
  <si>
    <t xml:space="preserve">2.1.2 4 </t>
  </si>
  <si>
    <t>Avec parement double en plaque de plâtre cartonnée standard de chaque côté
Épaisseur par parement : 2 x 13 mm. Pour la fixation de la GTL de chaque logement</t>
  </si>
  <si>
    <t>m²</t>
  </si>
  <si>
    <t>ART</t>
  </si>
  <si>
    <t>016-B072</t>
  </si>
  <si>
    <t xml:space="preserve">2.1.2 5 </t>
  </si>
  <si>
    <t>Renforcement de cloisons pour fonction garde-corps</t>
  </si>
  <si>
    <t>m²</t>
  </si>
  <si>
    <t>ART</t>
  </si>
  <si>
    <t>009-D893</t>
  </si>
  <si>
    <t xml:space="preserve">2.1.2 6 </t>
  </si>
  <si>
    <t>Dispositions particulières pour les pieds de cloisons dans les locaux EB+privatifs
Suivant NFP 72-203-1/A1 - DTU 25.41</t>
  </si>
  <si>
    <t>ml</t>
  </si>
  <si>
    <t>ART</t>
  </si>
  <si>
    <t>009-A447</t>
  </si>
  <si>
    <t>2.1.3</t>
  </si>
  <si>
    <t>Gaines techniques</t>
  </si>
  <si>
    <t>CH5</t>
  </si>
  <si>
    <t xml:space="preserve">2.1.3 1 </t>
  </si>
  <si>
    <t>Gaine de dissimulation pour VP/EU/EV/VMC  toute hauteur avec ossature métallique un parement simple en plaques standards
Section suivant plan
Épaisseur : 7 cm</t>
  </si>
  <si>
    <t>m²</t>
  </si>
  <si>
    <t>ART</t>
  </si>
  <si>
    <t>004-E638</t>
  </si>
  <si>
    <t xml:space="preserve">2.1.3 2 </t>
  </si>
  <si>
    <t>Cloisons de gaines techniques acoustiques et CF
Épaisseur : 73 mm
Dimensions suivant plans
Classement : A2 – s1, d0 
Coupe feu de traversée : C.F 1 heure 
Résistance Thermique : 1.40 m².K/W
Performance acoustique : RA ( db ) : 32 ou 35 ( avec parement BA 13 hydro )</t>
  </si>
  <si>
    <t>m²</t>
  </si>
  <si>
    <t>ART</t>
  </si>
  <si>
    <t>004-A152</t>
  </si>
  <si>
    <t>2.1.4</t>
  </si>
  <si>
    <t>Habillage de parois non doublé</t>
  </si>
  <si>
    <t>CH5</t>
  </si>
  <si>
    <t xml:space="preserve">2.1.4 1 </t>
  </si>
  <si>
    <t>Habillage des murs avec plaques de plâtre cartonnée collée en BA 13 standard</t>
  </si>
  <si>
    <t>m²</t>
  </si>
  <si>
    <t>ART</t>
  </si>
  <si>
    <t>008-A372</t>
  </si>
  <si>
    <t>2.1.5</t>
  </si>
  <si>
    <t>Autres éléments</t>
  </si>
  <si>
    <t>CH5</t>
  </si>
  <si>
    <t xml:space="preserve">2.1.5 1 </t>
  </si>
  <si>
    <t>Grilles acoustique de ventilation dans les placards technique des modules intérieures de PAC, en polystyrène blanc
Dimensions : au choix de l’Architecte dans la gamme du fabricant
Support : bloc porte de placard technique
Passage d'air : 250 cm² mini</t>
  </si>
  <si>
    <t>U</t>
  </si>
  <si>
    <t>ART</t>
  </si>
  <si>
    <t>004-K124</t>
  </si>
  <si>
    <t>2.1.6</t>
  </si>
  <si>
    <t>Baies de passages</t>
  </si>
  <si>
    <t>CH5</t>
  </si>
  <si>
    <t>2.1.6.1</t>
  </si>
  <si>
    <t>Bloc portes ordinaires</t>
  </si>
  <si>
    <t>CH6</t>
  </si>
  <si>
    <t xml:space="preserve">2.1.6.1 1 </t>
  </si>
  <si>
    <t>Pose des blocs portes de communication standard à âme alvéolaire et parements lisse "Pré Peints" avec huisserie à recouvrement</t>
  </si>
  <si>
    <t>ART</t>
  </si>
  <si>
    <t>016-B633</t>
  </si>
  <si>
    <t xml:space="preserve">2.1.6.1 2 </t>
  </si>
  <si>
    <t>De dimensions 0.83 x 2.04 ml ht</t>
  </si>
  <si>
    <t>U</t>
  </si>
  <si>
    <t>ART</t>
  </si>
  <si>
    <t>016-B641</t>
  </si>
  <si>
    <t>2.1.6.2</t>
  </si>
  <si>
    <t>Bloc portes à âme pleine de placard technique</t>
  </si>
  <si>
    <t>CH6</t>
  </si>
  <si>
    <t xml:space="preserve">2.1.6.2 1 </t>
  </si>
  <si>
    <t>ART</t>
  </si>
  <si>
    <t>016-B634</t>
  </si>
  <si>
    <t xml:space="preserve">2.1.6.2 2 </t>
  </si>
  <si>
    <t>De dimensions (0.43+0.43) x 2.04 ml ht suivant plan (à vérifier avant commande)</t>
  </si>
  <si>
    <t>U</t>
  </si>
  <si>
    <t>ART</t>
  </si>
  <si>
    <t>016-B853</t>
  </si>
  <si>
    <t xml:space="preserve">2.1.6.2 3 </t>
  </si>
  <si>
    <t>De dimensions (0.53+0.53) x 2.04 ml ht suivant plan (à vérifier avant commande)</t>
  </si>
  <si>
    <t>U</t>
  </si>
  <si>
    <t>ART</t>
  </si>
  <si>
    <t>016-B635</t>
  </si>
  <si>
    <t xml:space="preserve">2.1.6.2 4 </t>
  </si>
  <si>
    <t>De dimensions (0.63+0.63) x 2.04 ml ht suivant plan (à vérifier avant commande)</t>
  </si>
  <si>
    <t>U</t>
  </si>
  <si>
    <t>ART</t>
  </si>
  <si>
    <t>016-B636</t>
  </si>
  <si>
    <t>Total CLOISONNEMENTS</t>
  </si>
  <si>
    <t>STOT</t>
  </si>
  <si>
    <t>3</t>
  </si>
  <si>
    <t>OUVRAGES  HORIZONTAUX</t>
  </si>
  <si>
    <t>CH3</t>
  </si>
  <si>
    <t>3.1</t>
  </si>
  <si>
    <t>PLAFONDS</t>
  </si>
  <si>
    <t>CH4</t>
  </si>
  <si>
    <t>3.1.1</t>
  </si>
  <si>
    <t>Ouvrages de dissimulations</t>
  </si>
  <si>
    <t>CH5</t>
  </si>
  <si>
    <t xml:space="preserve">3.1.1 1 </t>
  </si>
  <si>
    <t>Trappes de plafonds isolées PVC 
Dimensions intérieures : 51 x 51 cm
Trappe isolée version RE 2020 - Résistance thermique : R = 10.00 m² K/w
Hauteur isolant : 440 mm</t>
  </si>
  <si>
    <t>U</t>
  </si>
  <si>
    <t>ART</t>
  </si>
  <si>
    <t>012-A085</t>
  </si>
  <si>
    <t>3.1.2</t>
  </si>
  <si>
    <t>Revêtements suspendus</t>
  </si>
  <si>
    <t>CH5</t>
  </si>
  <si>
    <t xml:space="preserve">3.1.2 1 </t>
  </si>
  <si>
    <t>Plafonds suspendus horizontaux, en plaques de plâtre standard à faces cartonnées sur ossature en profilés métalliques.
Réaction au feu de la plaque : A2-s1,d0
Résistance au feu : REI 15
Pose sous fermette ou pannes</t>
  </si>
  <si>
    <t>m²</t>
  </si>
  <si>
    <t>ART</t>
  </si>
  <si>
    <t>009-A943</t>
  </si>
  <si>
    <t xml:space="preserve">3.1.2 2 </t>
  </si>
  <si>
    <t>Plafonds suspendus horizontaux, en plaques de plâtre standard à faces cartonnées sur ossature en profilés métalliques.
Réaction au feu de la plaque : A2-s1,d0
Résistance au feu : REI 15
Pose sous dalle BA</t>
  </si>
  <si>
    <t>m²</t>
  </si>
  <si>
    <t>ART</t>
  </si>
  <si>
    <t>004-E640</t>
  </si>
  <si>
    <t>3.1.3</t>
  </si>
  <si>
    <t>Éléments accessoires</t>
  </si>
  <si>
    <t>CH5</t>
  </si>
  <si>
    <t xml:space="preserve">3.1.3 1 </t>
  </si>
  <si>
    <t>Soffite en plaques de plâtre standard avec ossature métallique y compris retombée de plafond
Hauteur suivant plans de l’architecte
Caractéristique de la plaque :
Épaisseur : 12.5 mm (arrondie 13 mm)
Réaction au feu : A2-s1,d0</t>
  </si>
  <si>
    <t>m²</t>
  </si>
  <si>
    <t>ART</t>
  </si>
  <si>
    <t>004-C829</t>
  </si>
  <si>
    <t xml:space="preserve">3.1.3 2 </t>
  </si>
  <si>
    <t>Retombée de plafond en plaques de plâtre standard avec ossature métallique
Hauteur suivant plans de l’architecte
Caractéristique de la plaque :
Épaisseur : 12.5 mm (arrondie 13 mm)
Réaction au feu : A2-s1,d0</t>
  </si>
  <si>
    <t>m²</t>
  </si>
  <si>
    <t>ART</t>
  </si>
  <si>
    <t>012-A671</t>
  </si>
  <si>
    <t>3.1.4</t>
  </si>
  <si>
    <t>Habillage d'éléments horizontaux non doublés</t>
  </si>
  <si>
    <t>CH5</t>
  </si>
  <si>
    <t xml:space="preserve">3.1.4 1 </t>
  </si>
  <si>
    <t>Habillage des poutres avec plaques de plâtre cartonnée collée en BA 13 standard</t>
  </si>
  <si>
    <t>m²</t>
  </si>
  <si>
    <t>ART</t>
  </si>
  <si>
    <t>016-A039</t>
  </si>
  <si>
    <t>Total PLAFONDS</t>
  </si>
  <si>
    <t>STOT</t>
  </si>
  <si>
    <t>3.2</t>
  </si>
  <si>
    <t>ISOLATION DES OUVRAGES HORIZONTAUX</t>
  </si>
  <si>
    <t>CH4</t>
  </si>
  <si>
    <t>3.2.1</t>
  </si>
  <si>
    <t>Isolation</t>
  </si>
  <si>
    <t>CH5</t>
  </si>
  <si>
    <t xml:space="preserve">3.2.1 1 </t>
  </si>
  <si>
    <t>Isolation thermique sur plafonds droits en matelas souple nu</t>
  </si>
  <si>
    <t>ART</t>
  </si>
  <si>
    <t>004-J376</t>
  </si>
  <si>
    <t xml:space="preserve">3.2.1 2 </t>
  </si>
  <si>
    <t>Épaisseur : 100 mm
Résistance thermique : R (m2° C/W) : 2.50</t>
  </si>
  <si>
    <t>m²</t>
  </si>
  <si>
    <t>ART</t>
  </si>
  <si>
    <t>004-C772</t>
  </si>
  <si>
    <t xml:space="preserve">3.2.1 3 </t>
  </si>
  <si>
    <t>Épaisseur : 60 mm
Résistance thermique : R (m2° C/W) : 1.50</t>
  </si>
  <si>
    <t>m²</t>
  </si>
  <si>
    <t>ART</t>
  </si>
  <si>
    <t>004-D445</t>
  </si>
  <si>
    <t>Total ISOLATION DES OUVRAGES HORIZONTAUX</t>
  </si>
  <si>
    <t>STOT</t>
  </si>
  <si>
    <t>3.3</t>
  </si>
  <si>
    <t>TEST D'ETANCHEITE A L'AIR</t>
  </si>
  <si>
    <t>CH4</t>
  </si>
  <si>
    <t>3.3.1</t>
  </si>
  <si>
    <t>Test d'étanchéité à l'air</t>
  </si>
  <si>
    <t>CH5</t>
  </si>
  <si>
    <t xml:space="preserve">3.3.1 1 </t>
  </si>
  <si>
    <t>Test d'étanchéité à l'air</t>
  </si>
  <si>
    <t>Ens</t>
  </si>
  <si>
    <t>ART</t>
  </si>
  <si>
    <t>009-A958</t>
  </si>
  <si>
    <t>Total TEST D'ETANCHEITE A L'AIR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</si>
  <si>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</si>
  <si>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</si>
  <si>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</si>
  <si>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</si>
  <si>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</si>
  <si>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</si>
  <si>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</si>
  <si>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</si>
  <si>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</si>
  <si>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</si>
  <si>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</si>
  <si>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004-J341</t>
  </si>
  <si>
    <t xml:space="preserve">4.1 2 </t>
  </si>
  <si>
    <t>Une estimation des coûts associés aux modalités de gestion et d’enlèvement de ces déchets.</t>
  </si>
  <si>
    <t>FOR</t>
  </si>
  <si>
    <t>ART</t>
  </si>
  <si>
    <t>004-J342</t>
  </si>
  <si>
    <t>Total Décret n° 2020-1817 du 29 décembre 2020 ( Loi Anti-gaspillage économie circulaire AGEC )</t>
  </si>
  <si>
    <t>STOT</t>
  </si>
  <si>
    <t>Montant HT du Lot N°07 CLOISONNEMENTS – PLAFONDS – ISOLATION</t>
  </si>
  <si>
    <t>TOTHT</t>
  </si>
  <si>
    <t>TVA</t>
  </si>
  <si>
    <t>Montant TTC</t>
  </si>
  <si>
    <t>TOTTTC</t>
  </si>
  <si>
    <t>Pose des blocs portes de communication standard à âme pleine et parements lisse "Pré Peints" avec huisserie à recouvrement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</si>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</sst>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.##0;"/>
    <numFmt numFmtId="166" formatCode="#,##0.0;\-#,##0.0;"/>
    <numFmt numFmtId="167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3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5" fillId="0" borderId="8" xfId="18" applyBorder="1">
      <alignment horizontal="left" vertical="top" wrapText="1"/>
    </xf>
    <xf numFmtId="0" fontId="1" fillId="0" borderId="2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3" xfId="0" applyBorder="1" applyAlignment="1" applyProtection="1">
      <alignment horizontal="center" vertical="top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5" fillId="0" borderId="8" xfId="22" applyBorder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2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166" fontId="0" fillId="0" borderId="3" xfId="0" applyNumberFormat="1" applyBorder="1" applyAlignment="1" applyProtection="1">
      <alignment horizontal="right" vertical="top" wrapText="1"/>
      <protection locked="0"/>
    </xf>
    <xf numFmtId="167" fontId="0" fillId="0" borderId="3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N°07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CLOISONNEMENTS PLAFONDS ISOLATION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28575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4237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733425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30875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N°07 CLOISONNEMENTS PLAFONDS ISOLATION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7A1DE-B08B-4DF3-BD52-DF2628C9FE26}">
  <sheetPr>
    <pageSetUpPr fitToPage="1"/>
  </sheetPr>
  <dimension ref="A1"/>
  <sheetViews>
    <sheetView showGridLines="0" tabSelected="1" view="pageBreakPreview" zoomScaleNormal="100" zoomScaleSheetLayoutView="100" workbookViewId="0">
      <selection activeCell="A52" sqref="A52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02AE4-BFA0-4064-A9D9-64A173625842}">
  <sheetPr>
    <pageSetUpPr fitToPage="1"/>
  </sheetPr>
  <dimension ref="A1:ZZ119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50"/>
      <c r="B1" s="51"/>
      <c r="C1" s="51"/>
      <c r="D1" s="51"/>
      <c r="E1" s="51"/>
      <c r="F1" s="52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x14ac:dyDescent="0.25">
      <c r="A8" s="34"/>
      <c r="B8" s="16"/>
      <c r="C8" s="11"/>
      <c r="D8" s="11"/>
      <c r="E8" s="11"/>
      <c r="F8" s="12"/>
      <c r="ZZ8" s="13"/>
    </row>
    <row r="9" spans="1:702" ht="48" x14ac:dyDescent="0.25">
      <c r="A9" s="17" t="s">
        <v>16</v>
      </c>
      <c r="B9" s="18" t="s">
        <v>17</v>
      </c>
      <c r="C9" s="19"/>
      <c r="D9" s="20"/>
      <c r="E9" s="21"/>
      <c r="F9" s="22">
        <f>ROUND(D9*E9,2)</f>
        <v>0</v>
      </c>
      <c r="ZY9" t="s">
        <v>18</v>
      </c>
      <c r="ZZ9" s="13" t="s">
        <v>19</v>
      </c>
    </row>
    <row r="10" spans="1:702" x14ac:dyDescent="0.25">
      <c r="A10" s="35"/>
      <c r="B10" s="18"/>
      <c r="C10" s="19"/>
      <c r="D10" s="20"/>
      <c r="E10" s="21"/>
      <c r="F10" s="22"/>
      <c r="ZZ10" s="13"/>
    </row>
    <row r="11" spans="1:702" ht="48" x14ac:dyDescent="0.25">
      <c r="A11" s="17" t="s">
        <v>20</v>
      </c>
      <c r="B11" s="18" t="s">
        <v>21</v>
      </c>
      <c r="C11" s="19" t="s">
        <v>22</v>
      </c>
      <c r="D11" s="21">
        <v>393.98</v>
      </c>
      <c r="E11" s="21"/>
      <c r="F11" s="22">
        <f>ROUND(D11*E11,2)</f>
        <v>0</v>
      </c>
      <c r="ZY11" t="s">
        <v>23</v>
      </c>
      <c r="ZZ11" s="13" t="s">
        <v>24</v>
      </c>
    </row>
    <row r="12" spans="1:702" x14ac:dyDescent="0.25">
      <c r="A12" s="35"/>
      <c r="B12" s="18"/>
      <c r="C12" s="19"/>
      <c r="D12" s="21"/>
      <c r="E12" s="21"/>
      <c r="F12" s="22"/>
      <c r="ZZ12" s="13"/>
    </row>
    <row r="13" spans="1:702" ht="48" x14ac:dyDescent="0.25">
      <c r="A13" s="17" t="s">
        <v>25</v>
      </c>
      <c r="B13" s="18" t="s">
        <v>26</v>
      </c>
      <c r="C13" s="19" t="s">
        <v>27</v>
      </c>
      <c r="D13" s="21">
        <v>59.71</v>
      </c>
      <c r="E13" s="21"/>
      <c r="F13" s="22">
        <f>ROUND(D13*E13,2)</f>
        <v>0</v>
      </c>
      <c r="ZY13" t="s">
        <v>28</v>
      </c>
      <c r="ZZ13" s="13" t="s">
        <v>29</v>
      </c>
    </row>
    <row r="14" spans="1:702" x14ac:dyDescent="0.25">
      <c r="A14" s="35"/>
      <c r="B14" s="18"/>
      <c r="C14" s="19"/>
      <c r="D14" s="21"/>
      <c r="E14" s="21"/>
      <c r="F14" s="22"/>
      <c r="ZZ14" s="13"/>
    </row>
    <row r="15" spans="1:702" x14ac:dyDescent="0.25">
      <c r="A15" s="9" t="s">
        <v>30</v>
      </c>
      <c r="B15" s="16" t="s">
        <v>31</v>
      </c>
      <c r="C15" s="11"/>
      <c r="D15" s="11"/>
      <c r="E15" s="11"/>
      <c r="F15" s="12"/>
      <c r="ZY15" t="s">
        <v>32</v>
      </c>
      <c r="ZZ15" s="13"/>
    </row>
    <row r="16" spans="1:702" x14ac:dyDescent="0.25">
      <c r="A16" s="34"/>
      <c r="B16" s="16"/>
      <c r="C16" s="11"/>
      <c r="D16" s="11"/>
      <c r="E16" s="11"/>
      <c r="F16" s="12"/>
      <c r="ZZ16" s="13"/>
    </row>
    <row r="17" spans="1:702" ht="24" x14ac:dyDescent="0.25">
      <c r="A17" s="17" t="s">
        <v>33</v>
      </c>
      <c r="B17" s="18" t="s">
        <v>34</v>
      </c>
      <c r="C17" s="19" t="s">
        <v>35</v>
      </c>
      <c r="D17" s="21">
        <v>2.2000000000000002</v>
      </c>
      <c r="E17" s="21"/>
      <c r="F17" s="22">
        <f t="shared" ref="F17:F27" si="0">ROUND(D17*E17,2)</f>
        <v>0</v>
      </c>
      <c r="ZY17" t="s">
        <v>36</v>
      </c>
      <c r="ZZ17" s="13" t="s">
        <v>37</v>
      </c>
    </row>
    <row r="18" spans="1:702" x14ac:dyDescent="0.25">
      <c r="A18" s="35"/>
      <c r="B18" s="18"/>
      <c r="C18" s="19"/>
      <c r="D18" s="21"/>
      <c r="E18" s="21"/>
      <c r="F18" s="22"/>
      <c r="ZZ18" s="13"/>
    </row>
    <row r="19" spans="1:702" ht="120" x14ac:dyDescent="0.25">
      <c r="A19" s="17" t="s">
        <v>38</v>
      </c>
      <c r="B19" s="18" t="s">
        <v>39</v>
      </c>
      <c r="C19" s="19" t="s">
        <v>40</v>
      </c>
      <c r="D19" s="21">
        <v>165.76</v>
      </c>
      <c r="E19" s="21"/>
      <c r="F19" s="22">
        <f t="shared" si="0"/>
        <v>0</v>
      </c>
      <c r="ZY19" t="s">
        <v>41</v>
      </c>
      <c r="ZZ19" s="13" t="s">
        <v>42</v>
      </c>
    </row>
    <row r="20" spans="1:702" x14ac:dyDescent="0.25">
      <c r="A20" s="35"/>
      <c r="B20" s="18"/>
      <c r="C20" s="19"/>
      <c r="D20" s="21"/>
      <c r="E20" s="21"/>
      <c r="F20" s="22"/>
      <c r="ZZ20" s="13"/>
    </row>
    <row r="21" spans="1:702" ht="48" x14ac:dyDescent="0.25">
      <c r="A21" s="17" t="s">
        <v>43</v>
      </c>
      <c r="B21" s="18" t="s">
        <v>44</v>
      </c>
      <c r="C21" s="19" t="s">
        <v>45</v>
      </c>
      <c r="D21" s="21">
        <v>70.569999999999993</v>
      </c>
      <c r="E21" s="21"/>
      <c r="F21" s="22">
        <f t="shared" si="0"/>
        <v>0</v>
      </c>
      <c r="ZY21" t="s">
        <v>46</v>
      </c>
      <c r="ZZ21" s="13" t="s">
        <v>47</v>
      </c>
    </row>
    <row r="22" spans="1:702" x14ac:dyDescent="0.25">
      <c r="A22" s="35"/>
      <c r="B22" s="18"/>
      <c r="C22" s="19"/>
      <c r="D22" s="21"/>
      <c r="E22" s="21"/>
      <c r="F22" s="22"/>
      <c r="ZZ22" s="13"/>
    </row>
    <row r="23" spans="1:702" ht="48" x14ac:dyDescent="0.25">
      <c r="A23" s="17" t="s">
        <v>48</v>
      </c>
      <c r="B23" s="18" t="s">
        <v>49</v>
      </c>
      <c r="C23" s="19" t="s">
        <v>50</v>
      </c>
      <c r="D23" s="21">
        <v>9.99</v>
      </c>
      <c r="E23" s="21"/>
      <c r="F23" s="22">
        <f t="shared" si="0"/>
        <v>0</v>
      </c>
      <c r="ZY23" t="s">
        <v>51</v>
      </c>
      <c r="ZZ23" s="13" t="s">
        <v>52</v>
      </c>
    </row>
    <row r="24" spans="1:702" x14ac:dyDescent="0.25">
      <c r="A24" s="35"/>
      <c r="B24" s="18"/>
      <c r="C24" s="19"/>
      <c r="D24" s="21"/>
      <c r="E24" s="21"/>
      <c r="F24" s="22"/>
      <c r="ZZ24" s="13"/>
    </row>
    <row r="25" spans="1:702" x14ac:dyDescent="0.25">
      <c r="A25" s="17" t="s">
        <v>53</v>
      </c>
      <c r="B25" s="18" t="s">
        <v>54</v>
      </c>
      <c r="C25" s="19" t="s">
        <v>55</v>
      </c>
      <c r="D25" s="21">
        <v>8.7799999999999994</v>
      </c>
      <c r="E25" s="21"/>
      <c r="F25" s="22">
        <f t="shared" si="0"/>
        <v>0</v>
      </c>
      <c r="ZY25" t="s">
        <v>56</v>
      </c>
      <c r="ZZ25" s="13" t="s">
        <v>57</v>
      </c>
    </row>
    <row r="26" spans="1:702" x14ac:dyDescent="0.25">
      <c r="A26" s="35"/>
      <c r="B26" s="18"/>
      <c r="C26" s="19"/>
      <c r="D26" s="21"/>
      <c r="E26" s="21"/>
      <c r="F26" s="22"/>
      <c r="ZZ26" s="13"/>
    </row>
    <row r="27" spans="1:702" ht="36" x14ac:dyDescent="0.25">
      <c r="A27" s="17" t="s">
        <v>58</v>
      </c>
      <c r="B27" s="18" t="s">
        <v>59</v>
      </c>
      <c r="C27" s="19" t="s">
        <v>60</v>
      </c>
      <c r="D27" s="21">
        <v>43.5</v>
      </c>
      <c r="E27" s="21"/>
      <c r="F27" s="22">
        <f t="shared" si="0"/>
        <v>0</v>
      </c>
      <c r="ZY27" t="s">
        <v>61</v>
      </c>
      <c r="ZZ27" s="13" t="s">
        <v>62</v>
      </c>
    </row>
    <row r="28" spans="1:702" x14ac:dyDescent="0.25">
      <c r="A28" s="35"/>
      <c r="B28" s="18"/>
      <c r="C28" s="19"/>
      <c r="D28" s="21"/>
      <c r="E28" s="21"/>
      <c r="F28" s="22"/>
      <c r="ZZ28" s="13"/>
    </row>
    <row r="29" spans="1:702" x14ac:dyDescent="0.25">
      <c r="A29" s="9" t="s">
        <v>63</v>
      </c>
      <c r="B29" s="16" t="s">
        <v>64</v>
      </c>
      <c r="C29" s="11"/>
      <c r="D29" s="11"/>
      <c r="E29" s="11"/>
      <c r="F29" s="12"/>
      <c r="ZY29" t="s">
        <v>65</v>
      </c>
      <c r="ZZ29" s="13"/>
    </row>
    <row r="30" spans="1:702" x14ac:dyDescent="0.25">
      <c r="A30" s="34"/>
      <c r="B30" s="16"/>
      <c r="C30" s="11"/>
      <c r="D30" s="11"/>
      <c r="E30" s="11"/>
      <c r="F30" s="12"/>
      <c r="ZZ30" s="13"/>
    </row>
    <row r="31" spans="1:702" ht="60" x14ac:dyDescent="0.25">
      <c r="A31" s="17" t="s">
        <v>66</v>
      </c>
      <c r="B31" s="18" t="s">
        <v>67</v>
      </c>
      <c r="C31" s="19" t="s">
        <v>68</v>
      </c>
      <c r="D31" s="21">
        <v>6.9</v>
      </c>
      <c r="E31" s="21"/>
      <c r="F31" s="22">
        <f>ROUND(D31*E31,2)</f>
        <v>0</v>
      </c>
      <c r="ZY31" t="s">
        <v>69</v>
      </c>
      <c r="ZZ31" s="13" t="s">
        <v>70</v>
      </c>
    </row>
    <row r="32" spans="1:702" x14ac:dyDescent="0.25">
      <c r="A32" s="35"/>
      <c r="B32" s="18"/>
      <c r="C32" s="19"/>
      <c r="D32" s="21"/>
      <c r="E32" s="21"/>
      <c r="F32" s="22"/>
      <c r="ZZ32" s="13"/>
    </row>
    <row r="33" spans="1:702" ht="96" x14ac:dyDescent="0.25">
      <c r="A33" s="17" t="s">
        <v>71</v>
      </c>
      <c r="B33" s="18" t="s">
        <v>72</v>
      </c>
      <c r="C33" s="19" t="s">
        <v>73</v>
      </c>
      <c r="D33" s="21">
        <v>22.94</v>
      </c>
      <c r="E33" s="21"/>
      <c r="F33" s="22">
        <f>ROUND(D33*E33,2)</f>
        <v>0</v>
      </c>
      <c r="ZY33" t="s">
        <v>74</v>
      </c>
      <c r="ZZ33" s="13" t="s">
        <v>75</v>
      </c>
    </row>
    <row r="34" spans="1:702" x14ac:dyDescent="0.25">
      <c r="A34" s="35"/>
      <c r="B34" s="18"/>
      <c r="C34" s="19"/>
      <c r="D34" s="21"/>
      <c r="E34" s="21"/>
      <c r="F34" s="22"/>
      <c r="ZZ34" s="13"/>
    </row>
    <row r="35" spans="1:702" x14ac:dyDescent="0.25">
      <c r="A35" s="9" t="s">
        <v>76</v>
      </c>
      <c r="B35" s="16" t="s">
        <v>77</v>
      </c>
      <c r="C35" s="11"/>
      <c r="D35" s="11"/>
      <c r="E35" s="11"/>
      <c r="F35" s="12"/>
      <c r="ZY35" t="s">
        <v>78</v>
      </c>
      <c r="ZZ35" s="13"/>
    </row>
    <row r="36" spans="1:702" x14ac:dyDescent="0.25">
      <c r="A36" s="34"/>
      <c r="B36" s="16"/>
      <c r="C36" s="11"/>
      <c r="D36" s="11"/>
      <c r="E36" s="11"/>
      <c r="F36" s="12"/>
      <c r="ZZ36" s="13"/>
    </row>
    <row r="37" spans="1:702" ht="24" x14ac:dyDescent="0.25">
      <c r="A37" s="17" t="s">
        <v>79</v>
      </c>
      <c r="B37" s="18" t="s">
        <v>80</v>
      </c>
      <c r="C37" s="19" t="s">
        <v>81</v>
      </c>
      <c r="D37" s="21">
        <v>17.48</v>
      </c>
      <c r="E37" s="21"/>
      <c r="F37" s="22">
        <f>ROUND(D37*E37,2)</f>
        <v>0</v>
      </c>
      <c r="ZY37" t="s">
        <v>82</v>
      </c>
      <c r="ZZ37" s="13" t="s">
        <v>83</v>
      </c>
    </row>
    <row r="38" spans="1:702" x14ac:dyDescent="0.25">
      <c r="A38" s="35"/>
      <c r="B38" s="18"/>
      <c r="C38" s="19"/>
      <c r="D38" s="21"/>
      <c r="E38" s="21"/>
      <c r="F38" s="22"/>
      <c r="ZZ38" s="13"/>
    </row>
    <row r="39" spans="1:702" x14ac:dyDescent="0.25">
      <c r="A39" s="9" t="s">
        <v>84</v>
      </c>
      <c r="B39" s="16" t="s">
        <v>85</v>
      </c>
      <c r="C39" s="11"/>
      <c r="D39" s="11"/>
      <c r="E39" s="11"/>
      <c r="F39" s="12"/>
      <c r="ZY39" t="s">
        <v>86</v>
      </c>
      <c r="ZZ39" s="13"/>
    </row>
    <row r="40" spans="1:702" x14ac:dyDescent="0.25">
      <c r="A40" s="34"/>
      <c r="B40" s="16"/>
      <c r="C40" s="11"/>
      <c r="D40" s="11"/>
      <c r="E40" s="11"/>
      <c r="F40" s="12"/>
      <c r="ZZ40" s="13"/>
    </row>
    <row r="41" spans="1:702" ht="84" x14ac:dyDescent="0.25">
      <c r="A41" s="17" t="s">
        <v>87</v>
      </c>
      <c r="B41" s="18" t="s">
        <v>88</v>
      </c>
      <c r="C41" s="19" t="s">
        <v>89</v>
      </c>
      <c r="D41" s="20">
        <v>10</v>
      </c>
      <c r="E41" s="21"/>
      <c r="F41" s="22">
        <f>ROUND(D41*E41,2)</f>
        <v>0</v>
      </c>
      <c r="ZY41" t="s">
        <v>90</v>
      </c>
      <c r="ZZ41" s="13" t="s">
        <v>91</v>
      </c>
    </row>
    <row r="42" spans="1:702" x14ac:dyDescent="0.25">
      <c r="A42" s="35"/>
      <c r="B42" s="18"/>
      <c r="C42" s="19"/>
      <c r="D42" s="20"/>
      <c r="E42" s="21"/>
      <c r="F42" s="22"/>
      <c r="ZZ42" s="13"/>
    </row>
    <row r="43" spans="1:702" x14ac:dyDescent="0.25">
      <c r="A43" s="9" t="s">
        <v>92</v>
      </c>
      <c r="B43" s="16" t="s">
        <v>93</v>
      </c>
      <c r="C43" s="11"/>
      <c r="D43" s="11"/>
      <c r="E43" s="11"/>
      <c r="F43" s="12"/>
      <c r="ZY43" t="s">
        <v>94</v>
      </c>
      <c r="ZZ43" s="13"/>
    </row>
    <row r="44" spans="1:702" x14ac:dyDescent="0.25">
      <c r="A44" s="9" t="s">
        <v>95</v>
      </c>
      <c r="B44" s="23" t="s">
        <v>96</v>
      </c>
      <c r="C44" s="11"/>
      <c r="D44" s="11"/>
      <c r="E44" s="11"/>
      <c r="F44" s="12"/>
      <c r="ZY44" t="s">
        <v>97</v>
      </c>
      <c r="ZZ44" s="13"/>
    </row>
    <row r="45" spans="1:702" x14ac:dyDescent="0.25">
      <c r="A45" s="34"/>
      <c r="B45" s="23"/>
      <c r="C45" s="11"/>
      <c r="D45" s="11"/>
      <c r="E45" s="11"/>
      <c r="F45" s="12"/>
      <c r="ZZ45" s="13"/>
    </row>
    <row r="46" spans="1:702" ht="36" x14ac:dyDescent="0.25">
      <c r="A46" s="17" t="s">
        <v>98</v>
      </c>
      <c r="B46" s="18" t="s">
        <v>99</v>
      </c>
      <c r="C46" s="19"/>
      <c r="D46" s="20"/>
      <c r="E46" s="21"/>
      <c r="F46" s="22">
        <f>ROUND(D46*E46,2)</f>
        <v>0</v>
      </c>
      <c r="ZY46" t="s">
        <v>100</v>
      </c>
      <c r="ZZ46" s="13" t="s">
        <v>101</v>
      </c>
    </row>
    <row r="47" spans="1:702" x14ac:dyDescent="0.25">
      <c r="A47" s="35"/>
      <c r="B47" s="18"/>
      <c r="C47" s="19"/>
      <c r="D47" s="20"/>
      <c r="E47" s="21"/>
      <c r="F47" s="22"/>
      <c r="ZZ47" s="13"/>
    </row>
    <row r="48" spans="1:702" x14ac:dyDescent="0.25">
      <c r="A48" s="17" t="s">
        <v>102</v>
      </c>
      <c r="B48" s="18" t="s">
        <v>103</v>
      </c>
      <c r="C48" s="19" t="s">
        <v>104</v>
      </c>
      <c r="D48" s="20">
        <v>13</v>
      </c>
      <c r="E48" s="21"/>
      <c r="F48" s="22">
        <f>ROUND(D48*E48,2)</f>
        <v>0</v>
      </c>
      <c r="ZY48" t="s">
        <v>105</v>
      </c>
      <c r="ZZ48" s="13" t="s">
        <v>106</v>
      </c>
    </row>
    <row r="49" spans="1:702" x14ac:dyDescent="0.25">
      <c r="A49" s="35"/>
      <c r="B49" s="18"/>
      <c r="C49" s="19"/>
      <c r="D49" s="20"/>
      <c r="E49" s="21"/>
      <c r="F49" s="22"/>
      <c r="ZZ49" s="13"/>
    </row>
    <row r="50" spans="1:702" x14ac:dyDescent="0.25">
      <c r="A50" s="9" t="s">
        <v>107</v>
      </c>
      <c r="B50" s="23" t="s">
        <v>108</v>
      </c>
      <c r="C50" s="11"/>
      <c r="D50" s="11"/>
      <c r="E50" s="11"/>
      <c r="F50" s="12"/>
      <c r="ZY50" t="s">
        <v>109</v>
      </c>
      <c r="ZZ50" s="13"/>
    </row>
    <row r="51" spans="1:702" x14ac:dyDescent="0.25">
      <c r="A51" s="34"/>
      <c r="B51" s="23"/>
      <c r="C51" s="11"/>
      <c r="D51" s="11"/>
      <c r="E51" s="11"/>
      <c r="F51" s="12"/>
      <c r="ZZ51" s="13"/>
    </row>
    <row r="52" spans="1:702" ht="36" x14ac:dyDescent="0.25">
      <c r="A52" s="17" t="s">
        <v>110</v>
      </c>
      <c r="B52" s="18" t="s">
        <v>238</v>
      </c>
      <c r="C52" s="19"/>
      <c r="D52" s="20"/>
      <c r="E52" s="21"/>
      <c r="F52" s="22">
        <f>ROUND(D52*E52,2)</f>
        <v>0</v>
      </c>
      <c r="ZY52" t="s">
        <v>111</v>
      </c>
      <c r="ZZ52" s="13" t="s">
        <v>112</v>
      </c>
    </row>
    <row r="53" spans="1:702" x14ac:dyDescent="0.25">
      <c r="A53" s="35"/>
      <c r="B53" s="18"/>
      <c r="C53" s="19"/>
      <c r="D53" s="20"/>
      <c r="E53" s="21"/>
      <c r="F53" s="22"/>
      <c r="ZZ53" s="13"/>
    </row>
    <row r="54" spans="1:702" ht="24" x14ac:dyDescent="0.25">
      <c r="A54" s="17" t="s">
        <v>113</v>
      </c>
      <c r="B54" s="18" t="s">
        <v>114</v>
      </c>
      <c r="C54" s="19" t="s">
        <v>115</v>
      </c>
      <c r="D54" s="20">
        <v>1</v>
      </c>
      <c r="E54" s="21"/>
      <c r="F54" s="22">
        <f>ROUND(D54*E54,2)</f>
        <v>0</v>
      </c>
      <c r="ZY54" t="s">
        <v>116</v>
      </c>
      <c r="ZZ54" s="13" t="s">
        <v>117</v>
      </c>
    </row>
    <row r="55" spans="1:702" x14ac:dyDescent="0.25">
      <c r="A55" s="35"/>
      <c r="B55" s="18"/>
      <c r="C55" s="19"/>
      <c r="D55" s="20"/>
      <c r="E55" s="21"/>
      <c r="F55" s="22"/>
      <c r="ZZ55" s="13"/>
    </row>
    <row r="56" spans="1:702" ht="24" x14ac:dyDescent="0.25">
      <c r="A56" s="17" t="s">
        <v>118</v>
      </c>
      <c r="B56" s="18" t="s">
        <v>119</v>
      </c>
      <c r="C56" s="19" t="s">
        <v>120</v>
      </c>
      <c r="D56" s="20">
        <v>3</v>
      </c>
      <c r="E56" s="21"/>
      <c r="F56" s="22">
        <f>ROUND(D56*E56,2)</f>
        <v>0</v>
      </c>
      <c r="ZY56" t="s">
        <v>121</v>
      </c>
      <c r="ZZ56" s="13" t="s">
        <v>122</v>
      </c>
    </row>
    <row r="57" spans="1:702" x14ac:dyDescent="0.25">
      <c r="A57" s="35"/>
      <c r="B57" s="18"/>
      <c r="C57" s="19"/>
      <c r="D57" s="20"/>
      <c r="E57" s="21"/>
      <c r="F57" s="22"/>
      <c r="ZZ57" s="13"/>
    </row>
    <row r="58" spans="1:702" ht="24" x14ac:dyDescent="0.25">
      <c r="A58" s="17" t="s">
        <v>123</v>
      </c>
      <c r="B58" s="18" t="s">
        <v>124</v>
      </c>
      <c r="C58" s="19" t="s">
        <v>125</v>
      </c>
      <c r="D58" s="20">
        <v>2</v>
      </c>
      <c r="E58" s="21"/>
      <c r="F58" s="22">
        <f>ROUND(D58*E58,2)</f>
        <v>0</v>
      </c>
      <c r="ZY58" t="s">
        <v>126</v>
      </c>
      <c r="ZZ58" s="13" t="s">
        <v>127</v>
      </c>
    </row>
    <row r="59" spans="1:702" x14ac:dyDescent="0.25">
      <c r="A59" s="24"/>
      <c r="B59" s="25"/>
      <c r="C59" s="11"/>
      <c r="D59" s="11"/>
      <c r="E59" s="11"/>
      <c r="F59" s="26"/>
    </row>
    <row r="60" spans="1:702" x14ac:dyDescent="0.25">
      <c r="A60" s="27"/>
      <c r="B60" s="28" t="s">
        <v>128</v>
      </c>
      <c r="C60" s="11"/>
      <c r="D60" s="11"/>
      <c r="E60" s="11"/>
      <c r="F60" s="29">
        <f>SUBTOTAL(109,F7:F59)</f>
        <v>0</v>
      </c>
      <c r="G60" s="30"/>
      <c r="ZY60" t="s">
        <v>129</v>
      </c>
    </row>
    <row r="61" spans="1:702" x14ac:dyDescent="0.25">
      <c r="A61" s="24"/>
      <c r="B61" s="25"/>
      <c r="C61" s="11"/>
      <c r="D61" s="11"/>
      <c r="E61" s="11"/>
      <c r="F61" s="8"/>
    </row>
    <row r="62" spans="1:702" x14ac:dyDescent="0.25">
      <c r="A62" s="9" t="s">
        <v>130</v>
      </c>
      <c r="B62" s="14" t="s">
        <v>131</v>
      </c>
      <c r="C62" s="11"/>
      <c r="D62" s="11"/>
      <c r="E62" s="11"/>
      <c r="F62" s="12"/>
      <c r="ZY62" t="s">
        <v>132</v>
      </c>
      <c r="ZZ62" s="13"/>
    </row>
    <row r="63" spans="1:702" x14ac:dyDescent="0.25">
      <c r="A63" s="9" t="s">
        <v>133</v>
      </c>
      <c r="B63" s="15" t="s">
        <v>134</v>
      </c>
      <c r="C63" s="11"/>
      <c r="D63" s="11"/>
      <c r="E63" s="11"/>
      <c r="F63" s="12"/>
      <c r="ZY63" t="s">
        <v>135</v>
      </c>
      <c r="ZZ63" s="13"/>
    </row>
    <row r="64" spans="1:702" x14ac:dyDescent="0.25">
      <c r="A64" s="9" t="s">
        <v>136</v>
      </c>
      <c r="B64" s="16" t="s">
        <v>137</v>
      </c>
      <c r="C64" s="11"/>
      <c r="D64" s="11"/>
      <c r="E64" s="11"/>
      <c r="F64" s="12"/>
      <c r="ZY64" t="s">
        <v>138</v>
      </c>
      <c r="ZZ64" s="13"/>
    </row>
    <row r="65" spans="1:702" x14ac:dyDescent="0.25">
      <c r="A65" s="34"/>
      <c r="B65" s="16"/>
      <c r="C65" s="11"/>
      <c r="D65" s="11"/>
      <c r="E65" s="11"/>
      <c r="F65" s="12"/>
      <c r="ZZ65" s="13"/>
    </row>
    <row r="66" spans="1:702" ht="60" x14ac:dyDescent="0.25">
      <c r="A66" s="17" t="s">
        <v>139</v>
      </c>
      <c r="B66" s="18" t="s">
        <v>140</v>
      </c>
      <c r="C66" s="19" t="s">
        <v>141</v>
      </c>
      <c r="D66" s="20">
        <v>5</v>
      </c>
      <c r="E66" s="21"/>
      <c r="F66" s="22">
        <f>ROUND(D66*E66,2)</f>
        <v>0</v>
      </c>
      <c r="ZY66" t="s">
        <v>142</v>
      </c>
      <c r="ZZ66" s="13" t="s">
        <v>143</v>
      </c>
    </row>
    <row r="67" spans="1:702" x14ac:dyDescent="0.25">
      <c r="A67" s="35"/>
      <c r="B67" s="18"/>
      <c r="C67" s="19"/>
      <c r="D67" s="20"/>
      <c r="E67" s="21"/>
      <c r="F67" s="22"/>
      <c r="ZZ67" s="13"/>
    </row>
    <row r="68" spans="1:702" x14ac:dyDescent="0.25">
      <c r="A68" s="9" t="s">
        <v>144</v>
      </c>
      <c r="B68" s="16" t="s">
        <v>145</v>
      </c>
      <c r="C68" s="11"/>
      <c r="D68" s="11"/>
      <c r="E68" s="11"/>
      <c r="F68" s="12"/>
      <c r="ZY68" t="s">
        <v>146</v>
      </c>
      <c r="ZZ68" s="13"/>
    </row>
    <row r="69" spans="1:702" x14ac:dyDescent="0.25">
      <c r="A69" s="34"/>
      <c r="B69" s="16"/>
      <c r="C69" s="11"/>
      <c r="D69" s="11"/>
      <c r="E69" s="11"/>
      <c r="F69" s="12"/>
      <c r="ZZ69" s="13"/>
    </row>
    <row r="70" spans="1:702" ht="72" x14ac:dyDescent="0.25">
      <c r="A70" s="17" t="s">
        <v>147</v>
      </c>
      <c r="B70" s="18" t="s">
        <v>148</v>
      </c>
      <c r="C70" s="19" t="s">
        <v>149</v>
      </c>
      <c r="D70" s="21">
        <v>135</v>
      </c>
      <c r="E70" s="21"/>
      <c r="F70" s="22">
        <f>ROUND(D70*E70,2)</f>
        <v>0</v>
      </c>
      <c r="ZY70" t="s">
        <v>150</v>
      </c>
      <c r="ZZ70" s="13" t="s">
        <v>151</v>
      </c>
    </row>
    <row r="71" spans="1:702" x14ac:dyDescent="0.25">
      <c r="A71" s="35"/>
      <c r="B71" s="18"/>
      <c r="C71" s="19"/>
      <c r="D71" s="21"/>
      <c r="E71" s="21"/>
      <c r="F71" s="22"/>
      <c r="ZZ71" s="13"/>
    </row>
    <row r="72" spans="1:702" ht="72" x14ac:dyDescent="0.25">
      <c r="A72" s="17" t="s">
        <v>152</v>
      </c>
      <c r="B72" s="18" t="s">
        <v>153</v>
      </c>
      <c r="C72" s="19" t="s">
        <v>154</v>
      </c>
      <c r="D72" s="21">
        <v>109</v>
      </c>
      <c r="E72" s="21"/>
      <c r="F72" s="22">
        <f>ROUND(D72*E72,2)</f>
        <v>0</v>
      </c>
      <c r="ZY72" t="s">
        <v>155</v>
      </c>
      <c r="ZZ72" s="13" t="s">
        <v>156</v>
      </c>
    </row>
    <row r="73" spans="1:702" x14ac:dyDescent="0.25">
      <c r="A73" s="35"/>
      <c r="B73" s="18"/>
      <c r="C73" s="19"/>
      <c r="D73" s="21"/>
      <c r="E73" s="21"/>
      <c r="F73" s="22"/>
      <c r="ZZ73" s="13"/>
    </row>
    <row r="74" spans="1:702" x14ac:dyDescent="0.25">
      <c r="A74" s="9" t="s">
        <v>157</v>
      </c>
      <c r="B74" s="16" t="s">
        <v>158</v>
      </c>
      <c r="C74" s="11"/>
      <c r="D74" s="11"/>
      <c r="E74" s="11"/>
      <c r="F74" s="12"/>
      <c r="ZY74" t="s">
        <v>159</v>
      </c>
      <c r="ZZ74" s="13"/>
    </row>
    <row r="75" spans="1:702" x14ac:dyDescent="0.25">
      <c r="A75" s="34"/>
      <c r="B75" s="16"/>
      <c r="C75" s="11"/>
      <c r="D75" s="11"/>
      <c r="E75" s="11"/>
      <c r="F75" s="12"/>
      <c r="ZZ75" s="13"/>
    </row>
    <row r="76" spans="1:702" ht="72" x14ac:dyDescent="0.25">
      <c r="A76" s="17" t="s">
        <v>160</v>
      </c>
      <c r="B76" s="18" t="s">
        <v>161</v>
      </c>
      <c r="C76" s="19" t="s">
        <v>162</v>
      </c>
      <c r="D76" s="21">
        <v>0.2</v>
      </c>
      <c r="E76" s="21"/>
      <c r="F76" s="22">
        <f>ROUND(D76*E76,2)</f>
        <v>0</v>
      </c>
      <c r="ZY76" t="s">
        <v>163</v>
      </c>
      <c r="ZZ76" s="13" t="s">
        <v>164</v>
      </c>
    </row>
    <row r="77" spans="1:702" x14ac:dyDescent="0.25">
      <c r="A77" s="35"/>
      <c r="B77" s="18"/>
      <c r="C77" s="19"/>
      <c r="D77" s="21"/>
      <c r="E77" s="21"/>
      <c r="F77" s="22"/>
      <c r="ZZ77" s="13"/>
    </row>
    <row r="78" spans="1:702" ht="72" x14ac:dyDescent="0.25">
      <c r="A78" s="17" t="s">
        <v>165</v>
      </c>
      <c r="B78" s="18" t="s">
        <v>166</v>
      </c>
      <c r="C78" s="19" t="s">
        <v>167</v>
      </c>
      <c r="D78" s="31">
        <v>3.9</v>
      </c>
      <c r="E78" s="21"/>
      <c r="F78" s="22">
        <f>ROUND(D78*E78,2)</f>
        <v>0</v>
      </c>
      <c r="ZY78" t="s">
        <v>168</v>
      </c>
      <c r="ZZ78" s="13" t="s">
        <v>169</v>
      </c>
    </row>
    <row r="79" spans="1:702" x14ac:dyDescent="0.25">
      <c r="A79" s="35"/>
      <c r="B79" s="18"/>
      <c r="C79" s="19"/>
      <c r="D79" s="31"/>
      <c r="E79" s="21"/>
      <c r="F79" s="22"/>
      <c r="ZZ79" s="13"/>
    </row>
    <row r="80" spans="1:702" x14ac:dyDescent="0.25">
      <c r="A80" s="9" t="s">
        <v>170</v>
      </c>
      <c r="B80" s="16" t="s">
        <v>171</v>
      </c>
      <c r="C80" s="11"/>
      <c r="D80" s="11"/>
      <c r="E80" s="11"/>
      <c r="F80" s="12"/>
      <c r="ZY80" t="s">
        <v>172</v>
      </c>
      <c r="ZZ80" s="13"/>
    </row>
    <row r="81" spans="1:702" x14ac:dyDescent="0.25">
      <c r="A81" s="34"/>
      <c r="B81" s="16"/>
      <c r="C81" s="11"/>
      <c r="D81" s="11"/>
      <c r="E81" s="11"/>
      <c r="F81" s="12"/>
      <c r="ZZ81" s="13"/>
    </row>
    <row r="82" spans="1:702" ht="24" x14ac:dyDescent="0.25">
      <c r="A82" s="17" t="s">
        <v>173</v>
      </c>
      <c r="B82" s="18" t="s">
        <v>174</v>
      </c>
      <c r="C82" s="19" t="s">
        <v>175</v>
      </c>
      <c r="D82" s="21">
        <v>1.29</v>
      </c>
      <c r="E82" s="21"/>
      <c r="F82" s="22">
        <f>ROUND(D82*E82,2)</f>
        <v>0</v>
      </c>
      <c r="ZY82" t="s">
        <v>176</v>
      </c>
      <c r="ZZ82" s="13" t="s">
        <v>177</v>
      </c>
    </row>
    <row r="83" spans="1:702" x14ac:dyDescent="0.25">
      <c r="A83" s="24"/>
      <c r="B83" s="25"/>
      <c r="C83" s="11"/>
      <c r="D83" s="11"/>
      <c r="E83" s="11"/>
      <c r="F83" s="26"/>
    </row>
    <row r="84" spans="1:702" x14ac:dyDescent="0.25">
      <c r="A84" s="27"/>
      <c r="B84" s="28" t="s">
        <v>178</v>
      </c>
      <c r="C84" s="11"/>
      <c r="D84" s="11"/>
      <c r="E84" s="11"/>
      <c r="F84" s="29">
        <f>SUBTOTAL(109,F64:F83)</f>
        <v>0</v>
      </c>
      <c r="G84" s="30"/>
      <c r="ZY84" t="s">
        <v>179</v>
      </c>
    </row>
    <row r="85" spans="1:702" x14ac:dyDescent="0.25">
      <c r="A85" s="24"/>
      <c r="B85" s="25"/>
      <c r="C85" s="11"/>
      <c r="D85" s="11"/>
      <c r="E85" s="11"/>
      <c r="F85" s="8"/>
    </row>
    <row r="86" spans="1:702" x14ac:dyDescent="0.25">
      <c r="A86" s="9" t="s">
        <v>180</v>
      </c>
      <c r="B86" s="15" t="s">
        <v>181</v>
      </c>
      <c r="C86" s="11"/>
      <c r="D86" s="11"/>
      <c r="E86" s="11"/>
      <c r="F86" s="12"/>
      <c r="ZY86" t="s">
        <v>182</v>
      </c>
      <c r="ZZ86" s="13"/>
    </row>
    <row r="87" spans="1:702" x14ac:dyDescent="0.25">
      <c r="A87" s="9" t="s">
        <v>183</v>
      </c>
      <c r="B87" s="16" t="s">
        <v>184</v>
      </c>
      <c r="C87" s="11"/>
      <c r="D87" s="11"/>
      <c r="E87" s="11"/>
      <c r="F87" s="12"/>
      <c r="ZY87" t="s">
        <v>185</v>
      </c>
      <c r="ZZ87" s="13"/>
    </row>
    <row r="88" spans="1:702" x14ac:dyDescent="0.25">
      <c r="A88" s="34"/>
      <c r="B88" s="16"/>
      <c r="C88" s="11"/>
      <c r="D88" s="11"/>
      <c r="E88" s="11"/>
      <c r="F88" s="12"/>
      <c r="ZZ88" s="13"/>
    </row>
    <row r="89" spans="1:702" ht="24" x14ac:dyDescent="0.25">
      <c r="A89" s="17" t="s">
        <v>186</v>
      </c>
      <c r="B89" s="18" t="s">
        <v>187</v>
      </c>
      <c r="C89" s="19"/>
      <c r="D89" s="20"/>
      <c r="E89" s="21"/>
      <c r="F89" s="22">
        <f>ROUND(D89*E89,2)</f>
        <v>0</v>
      </c>
      <c r="ZY89" t="s">
        <v>188</v>
      </c>
      <c r="ZZ89" s="13" t="s">
        <v>189</v>
      </c>
    </row>
    <row r="90" spans="1:702" x14ac:dyDescent="0.25">
      <c r="A90" s="35"/>
      <c r="B90" s="18"/>
      <c r="C90" s="19"/>
      <c r="D90" s="20"/>
      <c r="E90" s="21"/>
      <c r="F90" s="22"/>
      <c r="ZZ90" s="13"/>
    </row>
    <row r="91" spans="1:702" ht="24" x14ac:dyDescent="0.25">
      <c r="A91" s="17" t="s">
        <v>190</v>
      </c>
      <c r="B91" s="18" t="s">
        <v>191</v>
      </c>
      <c r="C91" s="19" t="s">
        <v>192</v>
      </c>
      <c r="D91" s="21">
        <v>135</v>
      </c>
      <c r="E91" s="21"/>
      <c r="F91" s="22">
        <f>ROUND(D91*E91,2)</f>
        <v>0</v>
      </c>
      <c r="ZY91" t="s">
        <v>193</v>
      </c>
      <c r="ZZ91" s="13" t="s">
        <v>194</v>
      </c>
    </row>
    <row r="92" spans="1:702" x14ac:dyDescent="0.25">
      <c r="A92" s="35"/>
      <c r="B92" s="18"/>
      <c r="C92" s="19"/>
      <c r="D92" s="21"/>
      <c r="E92" s="21"/>
      <c r="F92" s="22"/>
      <c r="ZZ92" s="13"/>
    </row>
    <row r="93" spans="1:702" ht="24" x14ac:dyDescent="0.25">
      <c r="A93" s="17" t="s">
        <v>195</v>
      </c>
      <c r="B93" s="18" t="s">
        <v>196</v>
      </c>
      <c r="C93" s="19" t="s">
        <v>197</v>
      </c>
      <c r="D93" s="21">
        <v>93</v>
      </c>
      <c r="E93" s="21"/>
      <c r="F93" s="22">
        <f>ROUND(D93*E93,2)</f>
        <v>0</v>
      </c>
      <c r="ZY93" t="s">
        <v>198</v>
      </c>
      <c r="ZZ93" s="13" t="s">
        <v>199</v>
      </c>
    </row>
    <row r="94" spans="1:702" x14ac:dyDescent="0.25">
      <c r="A94" s="24"/>
      <c r="B94" s="25"/>
      <c r="C94" s="11"/>
      <c r="D94" s="11"/>
      <c r="E94" s="11"/>
      <c r="F94" s="26"/>
    </row>
    <row r="95" spans="1:702" ht="25.5" x14ac:dyDescent="0.25">
      <c r="A95" s="27"/>
      <c r="B95" s="28" t="s">
        <v>200</v>
      </c>
      <c r="C95" s="11"/>
      <c r="D95" s="11"/>
      <c r="E95" s="11"/>
      <c r="F95" s="29">
        <f>SUBTOTAL(109,F87:F94)</f>
        <v>0</v>
      </c>
      <c r="G95" s="30"/>
      <c r="ZY95" t="s">
        <v>201</v>
      </c>
    </row>
    <row r="96" spans="1:702" x14ac:dyDescent="0.25">
      <c r="A96" s="24"/>
      <c r="B96" s="25"/>
      <c r="C96" s="11"/>
      <c r="D96" s="11"/>
      <c r="E96" s="11"/>
      <c r="F96" s="8"/>
    </row>
    <row r="97" spans="1:702" x14ac:dyDescent="0.25">
      <c r="A97" s="9" t="s">
        <v>202</v>
      </c>
      <c r="B97" s="15" t="s">
        <v>203</v>
      </c>
      <c r="C97" s="11"/>
      <c r="D97" s="11"/>
      <c r="E97" s="11"/>
      <c r="F97" s="12"/>
      <c r="ZY97" t="s">
        <v>204</v>
      </c>
      <c r="ZZ97" s="13"/>
    </row>
    <row r="98" spans="1:702" x14ac:dyDescent="0.25">
      <c r="A98" s="9" t="s">
        <v>205</v>
      </c>
      <c r="B98" s="16" t="s">
        <v>206</v>
      </c>
      <c r="C98" s="11"/>
      <c r="D98" s="11"/>
      <c r="E98" s="11"/>
      <c r="F98" s="12"/>
      <c r="ZY98" t="s">
        <v>207</v>
      </c>
      <c r="ZZ98" s="13"/>
    </row>
    <row r="99" spans="1:702" x14ac:dyDescent="0.25">
      <c r="A99" s="34"/>
      <c r="B99" s="16"/>
      <c r="C99" s="11"/>
      <c r="D99" s="11"/>
      <c r="E99" s="11"/>
      <c r="F99" s="12"/>
      <c r="ZZ99" s="13"/>
    </row>
    <row r="100" spans="1:702" x14ac:dyDescent="0.25">
      <c r="A100" s="17" t="s">
        <v>208</v>
      </c>
      <c r="B100" s="18" t="s">
        <v>209</v>
      </c>
      <c r="C100" s="19" t="s">
        <v>210</v>
      </c>
      <c r="D100" s="20">
        <v>5</v>
      </c>
      <c r="E100" s="21"/>
      <c r="F100" s="22">
        <f>ROUND(D100*E100,2)</f>
        <v>0</v>
      </c>
      <c r="ZY100" t="s">
        <v>211</v>
      </c>
      <c r="ZZ100" s="13" t="s">
        <v>212</v>
      </c>
    </row>
    <row r="101" spans="1:702" x14ac:dyDescent="0.25">
      <c r="A101" s="24"/>
      <c r="B101" s="25"/>
      <c r="C101" s="11"/>
      <c r="D101" s="11"/>
      <c r="E101" s="11"/>
      <c r="F101" s="26"/>
    </row>
    <row r="102" spans="1:702" x14ac:dyDescent="0.25">
      <c r="A102" s="27"/>
      <c r="B102" s="28" t="s">
        <v>213</v>
      </c>
      <c r="C102" s="11"/>
      <c r="D102" s="11"/>
      <c r="E102" s="11"/>
      <c r="F102" s="29">
        <f>SUBTOTAL(109,F98:F101)</f>
        <v>0</v>
      </c>
      <c r="G102" s="30"/>
      <c r="ZY102" t="s">
        <v>214</v>
      </c>
    </row>
    <row r="103" spans="1:702" x14ac:dyDescent="0.25">
      <c r="A103" s="24"/>
      <c r="B103" s="25"/>
      <c r="C103" s="11"/>
      <c r="D103" s="11"/>
      <c r="E103" s="11"/>
      <c r="F103" s="8"/>
    </row>
    <row r="104" spans="1:702" x14ac:dyDescent="0.25">
      <c r="A104" s="9" t="s">
        <v>215</v>
      </c>
      <c r="B104" s="14" t="s">
        <v>216</v>
      </c>
      <c r="C104" s="11"/>
      <c r="D104" s="11"/>
      <c r="E104" s="11"/>
      <c r="F104" s="12"/>
      <c r="ZY104" t="s">
        <v>217</v>
      </c>
      <c r="ZZ104" s="13"/>
    </row>
    <row r="105" spans="1:702" ht="25.5" x14ac:dyDescent="0.25">
      <c r="A105" s="9" t="s">
        <v>218</v>
      </c>
      <c r="B105" s="15" t="s">
        <v>219</v>
      </c>
      <c r="C105" s="11"/>
      <c r="D105" s="11"/>
      <c r="E105" s="11"/>
      <c r="F105" s="12"/>
      <c r="ZY105" t="s">
        <v>220</v>
      </c>
      <c r="ZZ105" s="13"/>
    </row>
    <row r="106" spans="1:702" x14ac:dyDescent="0.25">
      <c r="A106" s="34"/>
      <c r="B106" s="15"/>
      <c r="C106" s="11"/>
      <c r="D106" s="11"/>
      <c r="E106" s="11"/>
      <c r="F106" s="12"/>
      <c r="ZZ106" s="13"/>
    </row>
    <row r="107" spans="1:702" ht="36" x14ac:dyDescent="0.25">
      <c r="A107" s="17" t="s">
        <v>221</v>
      </c>
      <c r="B107" s="18" t="s">
        <v>222</v>
      </c>
      <c r="C107" s="19" t="s">
        <v>223</v>
      </c>
      <c r="D107" s="32"/>
      <c r="E107" s="21"/>
      <c r="F107" s="22">
        <f>ROUND(D107*E107,2)</f>
        <v>0</v>
      </c>
      <c r="ZY107" t="s">
        <v>224</v>
      </c>
      <c r="ZZ107" s="13" t="s">
        <v>225</v>
      </c>
    </row>
    <row r="108" spans="1:702" x14ac:dyDescent="0.25">
      <c r="A108" s="35"/>
      <c r="B108" s="18"/>
      <c r="C108" s="19"/>
      <c r="D108" s="32"/>
      <c r="E108" s="21"/>
      <c r="F108" s="22"/>
      <c r="ZZ108" s="13"/>
    </row>
    <row r="109" spans="1:702" ht="24" x14ac:dyDescent="0.25">
      <c r="A109" s="17" t="s">
        <v>226</v>
      </c>
      <c r="B109" s="18" t="s">
        <v>227</v>
      </c>
      <c r="C109" s="19" t="s">
        <v>228</v>
      </c>
      <c r="D109" s="20"/>
      <c r="E109" s="21"/>
      <c r="F109" s="22">
        <f>ROUND(D109*E109,2)</f>
        <v>0</v>
      </c>
      <c r="ZY109" t="s">
        <v>229</v>
      </c>
      <c r="ZZ109" s="13" t="s">
        <v>230</v>
      </c>
    </row>
    <row r="110" spans="1:702" x14ac:dyDescent="0.25">
      <c r="A110" s="24"/>
      <c r="B110" s="25"/>
      <c r="C110" s="11"/>
      <c r="D110" s="11"/>
      <c r="E110" s="11"/>
      <c r="F110" s="26"/>
    </row>
    <row r="111" spans="1:702" ht="38.25" x14ac:dyDescent="0.25">
      <c r="A111" s="27"/>
      <c r="B111" s="28" t="s">
        <v>231</v>
      </c>
      <c r="C111" s="11"/>
      <c r="D111" s="11"/>
      <c r="E111" s="11"/>
      <c r="F111" s="29">
        <f>SUBTOTAL(109,F107:F110)</f>
        <v>0</v>
      </c>
      <c r="G111" s="30"/>
      <c r="ZY111" t="s">
        <v>232</v>
      </c>
    </row>
    <row r="112" spans="1:702" x14ac:dyDescent="0.25">
      <c r="A112" s="24"/>
      <c r="B112" s="25"/>
      <c r="C112" s="11"/>
      <c r="D112" s="11"/>
      <c r="E112" s="11"/>
      <c r="F112" s="8"/>
    </row>
    <row r="113" spans="1:701" ht="15.75" thickBot="1" x14ac:dyDescent="0.3">
      <c r="A113" s="36"/>
      <c r="B113" s="37"/>
      <c r="C113" s="11"/>
      <c r="D113" s="11"/>
      <c r="E113" s="11"/>
      <c r="F113" s="12"/>
    </row>
    <row r="114" spans="1:701" x14ac:dyDescent="0.25">
      <c r="A114" s="38"/>
      <c r="B114" s="39"/>
      <c r="C114" s="39"/>
      <c r="D114" s="39"/>
      <c r="E114" s="39"/>
      <c r="F114" s="40"/>
    </row>
    <row r="115" spans="1:701" x14ac:dyDescent="0.25">
      <c r="A115" s="41"/>
      <c r="B115" s="49" t="s">
        <v>233</v>
      </c>
      <c r="E115" s="48" t="s">
        <v>239</v>
      </c>
      <c r="F115" s="43">
        <f>SUBTOTAL(109,F4:F113)</f>
        <v>0</v>
      </c>
      <c r="ZY115" t="s">
        <v>234</v>
      </c>
    </row>
    <row r="116" spans="1:701" x14ac:dyDescent="0.25">
      <c r="A116" s="44">
        <v>20</v>
      </c>
      <c r="B116" s="42" t="str">
        <f>CONCATENATE("Montant TVA (",A116,"%)")</f>
        <v>Montant TVA (20%)</v>
      </c>
      <c r="E116" s="48" t="s">
        <v>239</v>
      </c>
      <c r="F116" s="43">
        <f>(F115*A116)/100</f>
        <v>0</v>
      </c>
      <c r="ZY116" t="s">
        <v>235</v>
      </c>
    </row>
    <row r="117" spans="1:701" x14ac:dyDescent="0.25">
      <c r="A117" s="41"/>
      <c r="B117" s="42" t="s">
        <v>236</v>
      </c>
      <c r="E117" s="48" t="s">
        <v>239</v>
      </c>
      <c r="F117" s="43">
        <f>F115+F116</f>
        <v>0</v>
      </c>
      <c r="ZY117" t="s">
        <v>237</v>
      </c>
    </row>
    <row r="118" spans="1:701" ht="15.75" thickBot="1" x14ac:dyDescent="0.3">
      <c r="A118" s="45"/>
      <c r="B118" s="46"/>
      <c r="C118" s="46"/>
      <c r="D118" s="46"/>
      <c r="E118" s="46"/>
      <c r="F118" s="47"/>
    </row>
    <row r="119" spans="1:701" x14ac:dyDescent="0.25">
      <c r="F119" s="33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3" manualBreakCount="3">
    <brk id="28" max="5" man="1"/>
    <brk id="57" max="5" man="1"/>
    <brk id="8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CLOISONNEMENTS – PLAF</vt:lpstr>
      <vt:lpstr>'Lot N°07 CLOISONNEMENTS – PLAF'!Impression_des_titres</vt:lpstr>
      <vt:lpstr>'Lot N°07 CLOISONNEMENTS – 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2024-05-13T14:26:05Z</dcterms:created>
  <dcterms:modified xsi:type="dcterms:W3CDTF">2024-07-23T09:47:45Z</dcterms:modified>
</cp:coreProperties>
</file>