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Z:\ETUDES\CHRISTOPHE\1 - ETUDES CHRISTOPHE\988-2023 - CONSTRUCTION DE 8 LOGEMENTS - LA GENETOUZE\6 - DCE\Economiste\Dossier info\DPGF\"/>
    </mc:Choice>
  </mc:AlternateContent>
  <xr:revisionPtr revIDLastSave="0" documentId="13_ncr:1_{BCEBB7E1-7BCD-47D3-9F30-B67B53CDEDE5}" xr6:coauthVersionLast="47" xr6:coauthVersionMax="47" xr10:uidLastSave="{00000000-0000-0000-0000-000000000000}"/>
  <bookViews>
    <workbookView xWindow="-28920" yWindow="-120" windowWidth="29040" windowHeight="15840" xr2:uid="{00000000-000D-0000-FFFF-FFFF00000000}"/>
  </bookViews>
  <sheets>
    <sheet name="Lot N°02 Page de garde" sheetId="1" r:id="rId1"/>
    <sheet name="Lot N°02 GROS-OEUVRE" sheetId="2" r:id="rId2"/>
  </sheets>
  <definedNames>
    <definedName name="_xlnm.Print_Titles" localSheetId="1">'Lot N°02 GROS-OEUVRE'!$1:$2</definedName>
    <definedName name="_xlnm.Print_Area" localSheetId="1">'Lot N°02 GROS-OEUVRE'!$A$1:$F$344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2" l="1"/>
  <c r="F11" i="2" s="1"/>
  <c r="F16" i="2"/>
  <c r="F20" i="2"/>
  <c r="F27" i="2"/>
  <c r="F29" i="2" s="1"/>
  <c r="F33" i="2"/>
  <c r="F35" i="2" s="1"/>
  <c r="F40" i="2"/>
  <c r="F42" i="2"/>
  <c r="F46" i="2"/>
  <c r="F48" i="2"/>
  <c r="F50" i="2"/>
  <c r="F54" i="2"/>
  <c r="F56" i="2"/>
  <c r="F58" i="2"/>
  <c r="F62" i="2"/>
  <c r="F66" i="2"/>
  <c r="F68" i="2"/>
  <c r="F72" i="2"/>
  <c r="F76" i="2"/>
  <c r="F78" i="2"/>
  <c r="F85" i="2"/>
  <c r="F87" i="2"/>
  <c r="F89" i="2"/>
  <c r="F91" i="2"/>
  <c r="F93" i="2"/>
  <c r="F97" i="2"/>
  <c r="F99" i="2"/>
  <c r="F101" i="2"/>
  <c r="F103" i="2"/>
  <c r="F107" i="2"/>
  <c r="F111" i="2"/>
  <c r="F119" i="2"/>
  <c r="F121" i="2"/>
  <c r="F125" i="2"/>
  <c r="F132" i="2"/>
  <c r="F136" i="2"/>
  <c r="F138" i="2"/>
  <c r="F140" i="2"/>
  <c r="F144" i="2"/>
  <c r="F146" i="2"/>
  <c r="F148" i="2"/>
  <c r="F150" i="2"/>
  <c r="F152" i="2"/>
  <c r="F154" i="2"/>
  <c r="F161" i="2"/>
  <c r="F165" i="2"/>
  <c r="F169" i="2"/>
  <c r="F176" i="2"/>
  <c r="F178" i="2"/>
  <c r="F180" i="2"/>
  <c r="F182" i="2"/>
  <c r="F186" i="2"/>
  <c r="F190" i="2"/>
  <c r="F198" i="2"/>
  <c r="F200" i="2"/>
  <c r="F202" i="2"/>
  <c r="F204" i="2"/>
  <c r="F206" i="2"/>
  <c r="F210" i="2"/>
  <c r="F212" i="2"/>
  <c r="F216" i="2"/>
  <c r="F220" i="2"/>
  <c r="F222" i="2"/>
  <c r="F224" i="2"/>
  <c r="F228" i="2"/>
  <c r="F230" i="2"/>
  <c r="F232" i="2"/>
  <c r="F236" i="2"/>
  <c r="F238" i="2"/>
  <c r="F242" i="2"/>
  <c r="F246" i="2"/>
  <c r="F250" i="2"/>
  <c r="F254" i="2"/>
  <c r="F256" i="2"/>
  <c r="F258" i="2"/>
  <c r="F265" i="2"/>
  <c r="F267" i="2"/>
  <c r="F271" i="2"/>
  <c r="F275" i="2"/>
  <c r="F277" i="2"/>
  <c r="F284" i="2"/>
  <c r="F286" i="2"/>
  <c r="F288" i="2"/>
  <c r="F296" i="2"/>
  <c r="F298" i="2"/>
  <c r="F300" i="2"/>
  <c r="F302" i="2"/>
  <c r="F304" i="2"/>
  <c r="F306" i="2"/>
  <c r="F310" i="2"/>
  <c r="F312" i="2"/>
  <c r="F319" i="2"/>
  <c r="F321" i="2" s="1"/>
  <c r="F326" i="2"/>
  <c r="F328" i="2" s="1"/>
  <c r="F333" i="2"/>
  <c r="F335" i="2"/>
  <c r="B342" i="2"/>
  <c r="F171" i="2" l="1"/>
  <c r="F290" i="2"/>
  <c r="F127" i="2"/>
  <c r="F80" i="2"/>
  <c r="F156" i="2"/>
  <c r="F314" i="2"/>
  <c r="F337" i="2"/>
  <c r="F279" i="2"/>
  <c r="F192" i="2"/>
  <c r="F113" i="2"/>
  <c r="F22" i="2"/>
  <c r="F260" i="2"/>
  <c r="F341" i="2" l="1"/>
  <c r="F342" i="2" s="1"/>
  <c r="F343" i="2" s="1"/>
</calcChain>
</file>

<file path=xl/sharedStrings.xml><?xml version="1.0" encoding="utf-8"?>
<sst xmlns="http://schemas.openxmlformats.org/spreadsheetml/2006/main" count="709" uniqueCount="707">
  <si>
    <t>LIBELLE</t>
  </si>
  <si>
    <t>U</t>
  </si>
  <si>
    <t>Quantité</t>
  </si>
  <si>
    <t>P.U.</t>
  </si>
  <si>
    <t>Montant</t>
  </si>
  <si>
    <t>GROS-OEUVRE</t>
  </si>
  <si>
    <t>CH2</t>
  </si>
  <si>
    <t>2</t>
  </si>
  <si>
    <t>TERRAINS OU LIEUX</t>
  </si>
  <si>
    <t>CH3</t>
  </si>
  <si>
    <t>2.1</t>
  </si>
  <si>
    <t>IMPLANTATION DES OUVRAGES</t>
  </si>
  <si>
    <t>CH4</t>
  </si>
  <si>
    <t>2.1.1</t>
  </si>
  <si>
    <t>Piquetages, repères, niveaux</t>
  </si>
  <si>
    <t>CH5</t>
  </si>
  <si>
    <t xml:space="preserve">2.1.1 1 </t>
  </si>
  <si>
    <t>Implantation générale</t>
  </si>
  <si>
    <t>Ens</t>
  </si>
  <si>
    <t>ART</t>
  </si>
  <si>
    <t>004-E714</t>
  </si>
  <si>
    <t>Total IMPLANTATION DES OUVRAGES</t>
  </si>
  <si>
    <t>STOT</t>
  </si>
  <si>
    <t>2.2</t>
  </si>
  <si>
    <t>PREPARATION DU TERRAIN OU DES LIEUX</t>
  </si>
  <si>
    <t>CH4</t>
  </si>
  <si>
    <t>2.2.1</t>
  </si>
  <si>
    <t>Constat des lieux</t>
  </si>
  <si>
    <t>CH5</t>
  </si>
  <si>
    <t xml:space="preserve">2.2.1 1 </t>
  </si>
  <si>
    <t>Constat des lieux ( a la charge de Vendée habitat )</t>
  </si>
  <si>
    <t>PM</t>
  </si>
  <si>
    <t>ART</t>
  </si>
  <si>
    <t>004-E715</t>
  </si>
  <si>
    <t>2.2.2</t>
  </si>
  <si>
    <t>Plan d’atelier de chantier</t>
  </si>
  <si>
    <t>CH5</t>
  </si>
  <si>
    <t xml:space="preserve">2.2.2 1 </t>
  </si>
  <si>
    <t>Frais pour établissement des études PAC</t>
  </si>
  <si>
    <t>Ens</t>
  </si>
  <si>
    <t>ART</t>
  </si>
  <si>
    <t>004-E716</t>
  </si>
  <si>
    <t>Total PREPARATION DU TERRAIN OU DES LIEUX</t>
  </si>
  <si>
    <t>STOT</t>
  </si>
  <si>
    <t>2.3</t>
  </si>
  <si>
    <t>INSTALLATION DE CHANTIER</t>
  </si>
  <si>
    <t>CH4</t>
  </si>
  <si>
    <t>2.3.1</t>
  </si>
  <si>
    <t>Accès, Clôtures, Engins de levage, Bureau de chantier, etc...</t>
  </si>
  <si>
    <t>CH5</t>
  </si>
  <si>
    <t xml:space="preserve">2.3.1 1 </t>
  </si>
  <si>
    <t>L’installation et la protection du chantier comprendront tous les travaux énumérés ci-après, à inclure dans l’offre du présent lot y compris les demandes complémentaires ( suivant coordination de sécurité ).
En tenir compte dans votre offre</t>
  </si>
  <si>
    <t>Ens</t>
  </si>
  <si>
    <t>ART</t>
  </si>
  <si>
    <t>004-E718</t>
  </si>
  <si>
    <t>Total INSTALLATION DE CHANTIER</t>
  </si>
  <si>
    <t>STOT</t>
  </si>
  <si>
    <t>2.4</t>
  </si>
  <si>
    <t>TRAVAUX SUR EXISTANT</t>
  </si>
  <si>
    <t>CH4</t>
  </si>
  <si>
    <t xml:space="preserve">2.4 1 </t>
  </si>
  <si>
    <t>Dépose avec soins de tuiles de rive latérale et fronton de faitage du logement existant sur l'emprise du mur créer en limite de propriété</t>
  </si>
  <si>
    <t>ml</t>
  </si>
  <si>
    <t>ART</t>
  </si>
  <si>
    <t>004-J214</t>
  </si>
  <si>
    <t>Total TRAVAUX SUR EXISTANT</t>
  </si>
  <si>
    <t>STOT</t>
  </si>
  <si>
    <t>2.5</t>
  </si>
  <si>
    <t>RESEAUX D'ADDUCTION</t>
  </si>
  <si>
    <t>CH4</t>
  </si>
  <si>
    <t>2.5.1</t>
  </si>
  <si>
    <t>Prestations réseaux AEP</t>
  </si>
  <si>
    <t>CH5</t>
  </si>
  <si>
    <t xml:space="preserve">2.5.1 1 </t>
  </si>
  <si>
    <t>Fouille en tranchée individuelle pour fourreaux des réseaux techniques AEP sous dallage 
Dimensions suivant normes et D.T.U. Les distances minimales entre canalisations devront être respectées ( cf DTU 61.1 – NFC 15.100 &amp; NFC : 90.141 ) 
Exécution à l’engin mécanique 
Comprenant :
Tranchée pour conduit enterré compris lit de sable, grillages avertisseurs, rebouchage et toutes sujétions de finition : damage, surfaçage divers.</t>
  </si>
  <si>
    <t>ml</t>
  </si>
  <si>
    <t>ART</t>
  </si>
  <si>
    <t>016-B264</t>
  </si>
  <si>
    <t xml:space="preserve">2.5.1 2 </t>
  </si>
  <si>
    <t>Fourreaux TPC de Ø 110 pour le passage du réseau AEP sous dallage</t>
  </si>
  <si>
    <t>ml</t>
  </si>
  <si>
    <t>ART</t>
  </si>
  <si>
    <t>016-B265</t>
  </si>
  <si>
    <t>2.5.2</t>
  </si>
  <si>
    <t>Prestations PAC</t>
  </si>
  <si>
    <t>CH5</t>
  </si>
  <si>
    <t xml:space="preserve">2.5.2 1 </t>
  </si>
  <si>
    <t>Fouille en tranchée individuelle pour fourreaux des réseaux techniques PAC ( intérieur et extérieur )
Dimensions suivant normes et D.T.U. Les distances minimales entre canalisations devront être respectées ( cf DTU 61.1 – NFC 15.100 &amp; NFC : 90.141 ) 
Exécution à l’engin mécanique 
Comprenant :
Tranchée pour conduit enterré compris lit de sable, grillages avertisseurs, rebouchage et toutes sujétions de finition : damage, surfaçage divers.</t>
  </si>
  <si>
    <t>ml</t>
  </si>
  <si>
    <t>ART</t>
  </si>
  <si>
    <t>016-B257</t>
  </si>
  <si>
    <t xml:space="preserve">2.5.2 2 </t>
  </si>
  <si>
    <t>Fourreaux TPC de Ø 110 pour le passage des liaisons frigorifiques des PAC ( intérieur et extérieur ) de chaque Logements du RdC</t>
  </si>
  <si>
    <t>ml</t>
  </si>
  <si>
    <t>ART</t>
  </si>
  <si>
    <t>016-B258</t>
  </si>
  <si>
    <t xml:space="preserve">2.5.2 3 </t>
  </si>
  <si>
    <t>Dalle de supportage BA des Unités extérieures de production de chauffage, y compris forme de pente et siphon pour évacuation des condensats
Dimensions : 0.85 x 0.50 ml
Dimensions et charge à supporter suivant indication du BET Fluides</t>
  </si>
  <si>
    <t>U</t>
  </si>
  <si>
    <t>ART</t>
  </si>
  <si>
    <t>012-D191</t>
  </si>
  <si>
    <t>2.5.3</t>
  </si>
  <si>
    <t>Prestations pour ENEDIS - ORANGE</t>
  </si>
  <si>
    <t>CH5</t>
  </si>
  <si>
    <t xml:space="preserve">2.5.3 1 </t>
  </si>
  <si>
    <t>Fouilles en tranchées collectives ou individuelles des réseaux techniques (ENEDIS-ORANGE) dans terrain naturel y compris remblaiement
Dimensions suivant normes et D.T.U. Les distances minimales entre canalisations devront être respectées ( cf DTU 61.1 – NFC 15.100 &amp; NFC : 90.141 ) 
Exécution à l’engin mécanique 
Comprenant :
Tranchée pour conduit enterré compris lit de sable, grillages avertisseurs, rebouchage et toutes sujétions de finition : damage, surfaçage divers.</t>
  </si>
  <si>
    <t>ml</t>
  </si>
  <si>
    <t>ART</t>
  </si>
  <si>
    <t>016-B237</t>
  </si>
  <si>
    <t xml:space="preserve">2.5.3 2 </t>
  </si>
  <si>
    <t>Conduit TPC Ø90 mm aiguillé pour la liaison individuelle ENEDIS</t>
  </si>
  <si>
    <t>ml</t>
  </si>
  <si>
    <t>ART</t>
  </si>
  <si>
    <t>004-F213</t>
  </si>
  <si>
    <t xml:space="preserve">2.5.3 3 </t>
  </si>
  <si>
    <t>Conduit TPC vert Ø40 mm aiguillé pour la liaison individuelle ORANGE
Nombre de conduits : 2</t>
  </si>
  <si>
    <t>ml</t>
  </si>
  <si>
    <t>ART</t>
  </si>
  <si>
    <t>004-J330</t>
  </si>
  <si>
    <t>2.5.4</t>
  </si>
  <si>
    <t>Prestations autres</t>
  </si>
  <si>
    <t>CH5</t>
  </si>
  <si>
    <t xml:space="preserve">2.5.4 1 </t>
  </si>
  <si>
    <t xml:space="preserve"> Fouilles en tranchées collectives ou individuelles sous dallage pour autres prestations dans terrain naturel y compris remblaiement
Dimensions suivant normes et D.T.U. Les distances minimales entre canalisations devront être respectées ( cf DTU 61.1 – NFC 15.100 &amp; NFC : 90.141 ) 
Exécution à l’engin mécanique 
Comprenant :
Tranchée pour conduit enterré compris lit de sable, grillages avertisseurs, rebouchage et toutes sujétions de finition : damage, surfaçage divers.</t>
  </si>
  <si>
    <t>ml</t>
  </si>
  <si>
    <t>ART</t>
  </si>
  <si>
    <t>016-B250</t>
  </si>
  <si>
    <t>2.5.4.1</t>
  </si>
  <si>
    <t>Prestations pour Liaisons Celliers des logements à l’étage</t>
  </si>
  <si>
    <t>CH6</t>
  </si>
  <si>
    <t xml:space="preserve">2.5.4.1 1 </t>
  </si>
  <si>
    <t>Fourniture et mise en place de regard de tirage PVC dans les celliers des logements à l'étage
Dimensions : 0.20 x 0.20 m</t>
  </si>
  <si>
    <t>U</t>
  </si>
  <si>
    <t>ART</t>
  </si>
  <si>
    <t>016-B268</t>
  </si>
  <si>
    <t xml:space="preserve">2.5.4.1 2 </t>
  </si>
  <si>
    <t>Conduit TPC Ø40 mm aiguillé pour la liaison celliers des logements de l'étage</t>
  </si>
  <si>
    <t>ml</t>
  </si>
  <si>
    <t>ART</t>
  </si>
  <si>
    <t>016-B251</t>
  </si>
  <si>
    <t>2.5.4.2</t>
  </si>
  <si>
    <t>Prestations pour Liaisons Unités extérieures PAC</t>
  </si>
  <si>
    <t>CH6</t>
  </si>
  <si>
    <t xml:space="preserve">2.5.4.2 1 </t>
  </si>
  <si>
    <t>Conduit TPC Ø40 mm aiguillé pour la liaison des unités extérieures PAC</t>
  </si>
  <si>
    <t>ml</t>
  </si>
  <si>
    <t>ART</t>
  </si>
  <si>
    <t>016-B252</t>
  </si>
  <si>
    <t>2.5.5</t>
  </si>
  <si>
    <t>Prestations complémentaires pour les 4 Logements du R+1</t>
  </si>
  <si>
    <t>CH5</t>
  </si>
  <si>
    <t xml:space="preserve">2.5.5 1 </t>
  </si>
  <si>
    <t>Gamme de boisseaux en béton de pouzzolane de forme carrée ou rectangulaire pour le passage de fourreaux électriques y compris remplissage béton.
Section 30 x 30 intérieur selon demande ENEDIS ( a confirmer par le concessionnaire avant commande et pose )</t>
  </si>
  <si>
    <t>m²</t>
  </si>
  <si>
    <t>ART</t>
  </si>
  <si>
    <t>004-E860</t>
  </si>
  <si>
    <t xml:space="preserve">2.5.5 2 </t>
  </si>
  <si>
    <t>Conduit ICTA3522 Ø90 mm non-propagateur de la flamme à manchonner au conduit TPC Ø90 mm laissé en attente sur la dalle du RdC
Conformité EN 61386-22
Codifié ENEDIS</t>
  </si>
  <si>
    <t>ml</t>
  </si>
  <si>
    <t>ART</t>
  </si>
  <si>
    <t>016-B269</t>
  </si>
  <si>
    <t>Total RESEAUX D'ADDUCTION</t>
  </si>
  <si>
    <t>STOT</t>
  </si>
  <si>
    <t>2.6</t>
  </si>
  <si>
    <t>RESEAUX ORGANIQUES</t>
  </si>
  <si>
    <t>CH4</t>
  </si>
  <si>
    <t>2.6.1</t>
  </si>
  <si>
    <t>Eaux pluviales</t>
  </si>
  <si>
    <t>CH5</t>
  </si>
  <si>
    <t xml:space="preserve">2.6.1 1 </t>
  </si>
  <si>
    <t>Fouilles en tranchée pour canalisations EP sous dallage et dans terrains de toutes nature
Exécution à l'engin mécanique 
Rappel profondeur : mise hors gel ( 0.80 ml minimum)</t>
  </si>
  <si>
    <t>ml</t>
  </si>
  <si>
    <t>ART</t>
  </si>
  <si>
    <t>004-E767</t>
  </si>
  <si>
    <t xml:space="preserve">2.6.1 2 </t>
  </si>
  <si>
    <t>Canalisations posées en tranchée en tuyaux de PVC pour les réseaux EP
Tubes en PVC pour évacuation enterrée (TEE) suivant Cahier des Prescriptions Techniques communes (Cahiers du CSTB, Cahier 2852,Novembre 1995) . Suivant NF DTU 60.2 P1-1
Type Bâtiment - Qualité « assainissement »
Classe SN4ou SN8 : SDR41 ou SDR34 en fonction de la résistance sous la charge 
Diamètres normalisés ( Ø Ext. ) : section à calculer suivant normes</t>
  </si>
  <si>
    <t>ml</t>
  </si>
  <si>
    <t>ART</t>
  </si>
  <si>
    <t>004-E768</t>
  </si>
  <si>
    <t xml:space="preserve">2.6.1 3 </t>
  </si>
  <si>
    <t>Remblaiement au-dessus des canalisations des réseaux EP</t>
  </si>
  <si>
    <t>ml</t>
  </si>
  <si>
    <t>ART</t>
  </si>
  <si>
    <t>004-E769</t>
  </si>
  <si>
    <t xml:space="preserve">2.6.1 4 </t>
  </si>
  <si>
    <t>Regards de visite EP carré en béton de gravillon préfabriqué avec tampon de recouvrement en béton
Dimensions : 30 x 30 cm
Profondeur :  Suivant T/R ( plan de masse de l’architecte )
Conforme aux normes en vigueur - NFP 93-312 et EN 124</t>
  </si>
  <si>
    <t>U</t>
  </si>
  <si>
    <t>ART</t>
  </si>
  <si>
    <t>012-C447</t>
  </si>
  <si>
    <t xml:space="preserve">2.6.1 5 </t>
  </si>
  <si>
    <t>Drains posés en tranchée en tuyaux de PVC perforé avec remplissage au-dessus des drains en pierres cassées
Série : Bâtiment - Diamètre nominal : 100 mm
Suivant NF DTU 20.1 P4 (octobre 2008) : Travaux de bâtiment - Ouvrages en maçonnerie de petits éléments - Parois et murs - Partie 4 : Règles de calcul et dispositions constructives minimales (Indice de classement : P10-202-4)</t>
  </si>
  <si>
    <t>ml</t>
  </si>
  <si>
    <t>ART</t>
  </si>
  <si>
    <t>002-A764</t>
  </si>
  <si>
    <t>2.6.2</t>
  </si>
  <si>
    <t>Eaux résiduaires</t>
  </si>
  <si>
    <t>CH5</t>
  </si>
  <si>
    <t xml:space="preserve">2.6.2 1 </t>
  </si>
  <si>
    <t>Fouilles en tranchée pour canalisations EU/EV sous dallage et dans terrains de toutes nature
Exécution à l'engin mécanique 
Rappel profondeur : mise hors gel ( 0.80 ml minimum)</t>
  </si>
  <si>
    <t>ml</t>
  </si>
  <si>
    <t>ART</t>
  </si>
  <si>
    <t>004-E773</t>
  </si>
  <si>
    <t xml:space="preserve">2.6.2 2 </t>
  </si>
  <si>
    <t>Canalisations posées en tranchée en tuyaux de PVC pour réseaux EU-EV 
Tubes en PVC pour évacuation enterrée (TEE) suivant Cahier des Prescriptions Techniques communes (Cahiers du CSTB, Cahier 2852,Novembre 1995) . Suivant NF DTU 60.2 P1-1
Type Bâtiment - Qualité « assainissement »
Classe SN4 ou SN8 : SDR41 ou SDR34 en fonction de la résistance sous la charge 
Diamètres normalisés ( Ø Ext. ) : section à calculer suivant normes</t>
  </si>
  <si>
    <t>ml</t>
  </si>
  <si>
    <t>ART</t>
  </si>
  <si>
    <t>004-E774</t>
  </si>
  <si>
    <t xml:space="preserve">2.6.2 3 </t>
  </si>
  <si>
    <t>Remblaiement au-dessus des canalisations des réseaux EU/EV</t>
  </si>
  <si>
    <t>ml</t>
  </si>
  <si>
    <t>ART</t>
  </si>
  <si>
    <t>004-E775</t>
  </si>
  <si>
    <t xml:space="preserve">2.6.2 4 </t>
  </si>
  <si>
    <t>Receveur siphonné en P.V.C injecté avec grille cloche et adaptateur y compris regard béton support du receveur</t>
  </si>
  <si>
    <t>U</t>
  </si>
  <si>
    <t>ART</t>
  </si>
  <si>
    <t>012-B733</t>
  </si>
  <si>
    <t>2.6.3</t>
  </si>
  <si>
    <t>Réseaux spéciaux</t>
  </si>
  <si>
    <t>CH5</t>
  </si>
  <si>
    <t xml:space="preserve">2.6.3 1 </t>
  </si>
  <si>
    <t>Hydrocurage, inspection télévisée et test d’étanchéité des réseaux EU-EV-EP sous dallage pour réception</t>
  </si>
  <si>
    <t>Ens</t>
  </si>
  <si>
    <t>ART</t>
  </si>
  <si>
    <t>004-E779</t>
  </si>
  <si>
    <t>2.6.4</t>
  </si>
  <si>
    <t>Etanchéité de parois enterrées</t>
  </si>
  <si>
    <t>CH5</t>
  </si>
  <si>
    <t xml:space="preserve">2.6.4 1 </t>
  </si>
  <si>
    <t>Revêtement d’étanchéité des parois par résine monocomposante sur support maçonné avec revêtement de finition colorée
Procédé et marque à proposer par l’entreprise 
Nature parois : maçonnerie semi-plein ( B60)</t>
  </si>
  <si>
    <t>m²</t>
  </si>
  <si>
    <t>ART</t>
  </si>
  <si>
    <t>004-E780</t>
  </si>
  <si>
    <t>Total RESEAUX ORGANIQUES</t>
  </si>
  <si>
    <t>STOT</t>
  </si>
  <si>
    <t>3</t>
  </si>
  <si>
    <t>FONDATIONS</t>
  </si>
  <si>
    <t>CH3</t>
  </si>
  <si>
    <t>3.1</t>
  </si>
  <si>
    <t>ENCAISSEMENT DES OUVRAGES</t>
  </si>
  <si>
    <t>CH4</t>
  </si>
  <si>
    <t>3.1.1</t>
  </si>
  <si>
    <t>Fouilles en rigoles et en tranchées</t>
  </si>
  <si>
    <t>CH5</t>
  </si>
  <si>
    <t xml:space="preserve">3.1.1 1 </t>
  </si>
  <si>
    <t>Fouilles en rigole et en tranchée pour fondations dans terrain naturel
Exécution : à l'engin mécanique</t>
  </si>
  <si>
    <t>m³</t>
  </si>
  <si>
    <t>ART</t>
  </si>
  <si>
    <t>004-E782</t>
  </si>
  <si>
    <t xml:space="preserve">3.1.1 2 </t>
  </si>
  <si>
    <t>Fouilles en trous pour massifs  dans terrain naturel</t>
  </si>
  <si>
    <t>m³</t>
  </si>
  <si>
    <t>ART</t>
  </si>
  <si>
    <t>004-E783</t>
  </si>
  <si>
    <t>3.1.2</t>
  </si>
  <si>
    <t>Remblais</t>
  </si>
  <si>
    <t>CH5</t>
  </si>
  <si>
    <t xml:space="preserve">3.1.2 2 </t>
  </si>
  <si>
    <t>Remblaiement avec utilisation des déblais en dépôt sur berges.</t>
  </si>
  <si>
    <t>m³</t>
  </si>
  <si>
    <t>ART</t>
  </si>
  <si>
    <t>004-E784</t>
  </si>
  <si>
    <t>Total ENCAISSEMENT DES OUVRAGES</t>
  </si>
  <si>
    <t>STOT</t>
  </si>
  <si>
    <t>3.2</t>
  </si>
  <si>
    <t>FONDATIONS DIRECTES SUR LE SOL</t>
  </si>
  <si>
    <t>CH4</t>
  </si>
  <si>
    <t>3.2.1</t>
  </si>
  <si>
    <t>Gros béton</t>
  </si>
  <si>
    <t>CH5</t>
  </si>
  <si>
    <t xml:space="preserve">3.2.1 1 </t>
  </si>
  <si>
    <t>Gros béton ou béton de propreté de cailloux ou de pierres cassées "fluide" pour mise en œuvre sans serrage, dosage suivant normes
Suivant DTU 13.11 &amp; 13.12 
Section : suivant pré-étude BA</t>
  </si>
  <si>
    <t>m³</t>
  </si>
  <si>
    <t>ART</t>
  </si>
  <si>
    <t>004-F099</t>
  </si>
  <si>
    <t>3.2.2</t>
  </si>
  <si>
    <t>Semelles filantes</t>
  </si>
  <si>
    <t>CH5</t>
  </si>
  <si>
    <t xml:space="preserve">3.2.2 1 </t>
  </si>
  <si>
    <t>Semelles filantes SF1
Section : 0.50 x 0.25 ml ht suivant pré-étude BA
Au ml: B: 0.125 m3 - HA : 5.65 Kg</t>
  </si>
  <si>
    <t>ml</t>
  </si>
  <si>
    <t>ART</t>
  </si>
  <si>
    <t>007-A390</t>
  </si>
  <si>
    <t xml:space="preserve">3.2.2 2 </t>
  </si>
  <si>
    <t>Semelles filantes SF2
Section : 0.70 x 0.30 ml ht suivant pré-étude BA
Au ml: B: 0.210 m3 - HA : 8.40 Kg</t>
  </si>
  <si>
    <t>ml</t>
  </si>
  <si>
    <t>ART</t>
  </si>
  <si>
    <t>015-A269</t>
  </si>
  <si>
    <t xml:space="preserve">3.2.2 3 </t>
  </si>
  <si>
    <t>Semelles filantes SF3
Section : 1.00 x 0.30 ml ht suivant pré-étude BA
Au ml: B: 0.300 m3 - HA : 12.00 Kg</t>
  </si>
  <si>
    <t>ml</t>
  </si>
  <si>
    <t>ART</t>
  </si>
  <si>
    <t>015-A271</t>
  </si>
  <si>
    <t>3.2.3</t>
  </si>
  <si>
    <t>Massifs - Fût</t>
  </si>
  <si>
    <t>CH5</t>
  </si>
  <si>
    <t xml:space="preserve">3.2.3 1 </t>
  </si>
  <si>
    <t>Massifs en béton armé suivant pré-étude BA du BET Structure 
Suivant DTU 13.11 &amp; 13.12
Mise en œuvre par moyen mécanique en pleine fouille.</t>
  </si>
  <si>
    <t>ART</t>
  </si>
  <si>
    <t>004-E792</t>
  </si>
  <si>
    <t xml:space="preserve">3.2.3 2 </t>
  </si>
  <si>
    <t>Pour massifs en béton armé
Repérage : M1
Section : 0.80 x 1.00 x 0.40 ht suivant pré-étude BA
A l'unité : HA : 11.20 Kg</t>
  </si>
  <si>
    <t>U</t>
  </si>
  <si>
    <t>ART</t>
  </si>
  <si>
    <t>004-E882</t>
  </si>
  <si>
    <t xml:space="preserve">3.2.3 3 </t>
  </si>
  <si>
    <t>Pour massifs en béton armé
Repérage : M2004-J306 - Massifs M2
Section : 0.60 x 1.20 x 0.35 ht suivant pré-étude BA
A l'unité : HA : 8.80 Kg</t>
  </si>
  <si>
    <t>U</t>
  </si>
  <si>
    <t>ART</t>
  </si>
  <si>
    <t>004-J306</t>
  </si>
  <si>
    <t xml:space="preserve">3.2.3 4 </t>
  </si>
  <si>
    <t>Pour massifs en béton armé
Repérage : M3
Section : 0.90 x 1.00 x 0.30 ht suivant pré-étude BA
A l'unité : HA : 11.35 Kg</t>
  </si>
  <si>
    <t>U</t>
  </si>
  <si>
    <t>ART</t>
  </si>
  <si>
    <t>019-A014</t>
  </si>
  <si>
    <t xml:space="preserve">3.2.3 5 </t>
  </si>
  <si>
    <t>Fûts en béton armé suivant pré-étude BA du BET Structure 
Suivant DTU 13.11 &amp; 13.12
Mise en œuvre par moyen mécanique en pleine fouille.</t>
  </si>
  <si>
    <t>ART</t>
  </si>
  <si>
    <t>012-D192</t>
  </si>
  <si>
    <t xml:space="preserve">3.2.3 6 </t>
  </si>
  <si>
    <t>Fûts BA
Section : 0.20 x 1.20 x 0.20 ht suivant pré-étude BA
A l'unité : B: 0.048 m3 - HA : 3.35 kg - C: 0.56 m²</t>
  </si>
  <si>
    <t>U</t>
  </si>
  <si>
    <t>ART</t>
  </si>
  <si>
    <t>004-K155</t>
  </si>
  <si>
    <t>Total FONDATIONS DIRECTES SUR LE SOL</t>
  </si>
  <si>
    <t>STOT</t>
  </si>
  <si>
    <t>3.3</t>
  </si>
  <si>
    <t>STRUCTURES PORTANTES DES VOLUMES DE TRANSITION</t>
  </si>
  <si>
    <t>CH4</t>
  </si>
  <si>
    <t>3.3.1</t>
  </si>
  <si>
    <t>Relevé en maçonnerie d'agglos semi-plein</t>
  </si>
  <si>
    <t>CH5</t>
  </si>
  <si>
    <t xml:space="preserve">3.3.1 1 </t>
  </si>
  <si>
    <t>Relevé en maçonnerie en blocs béton pleins en granulats lourds pour relevés de fondations suivant pré-étude BA du BET Structure
De 20 cm d'épaisseur</t>
  </si>
  <si>
    <t>m²</t>
  </si>
  <si>
    <t>ART</t>
  </si>
  <si>
    <t>004-G881</t>
  </si>
  <si>
    <t>3.3.2</t>
  </si>
  <si>
    <t>Agglos à bancher</t>
  </si>
  <si>
    <t>CH5</t>
  </si>
  <si>
    <t xml:space="preserve">3.3.2 1 </t>
  </si>
  <si>
    <t>Agglos à bancher 
Epaisseur : 20 cm suivant plans 
Au m² : Béton : 0.200 m3 - HA : 14.000 kgs - C : Bloc à bancher</t>
  </si>
  <si>
    <t>m²</t>
  </si>
  <si>
    <t>ART</t>
  </si>
  <si>
    <t>008-A118</t>
  </si>
  <si>
    <t>3.3.3</t>
  </si>
  <si>
    <t>Arase étanche</t>
  </si>
  <si>
    <t>CH5</t>
  </si>
  <si>
    <t xml:space="preserve">3.3.3 1 </t>
  </si>
  <si>
    <t>Coupure de capillarité avec une chape de mortier de ciment de 2 cm d’épaisseur richement dosé, à raison de 500 à 600 kg de ciment par m3 de sable sec 0/3, additionné d’hydrofuge.</t>
  </si>
  <si>
    <t>ml</t>
  </si>
  <si>
    <t>ART</t>
  </si>
  <si>
    <t>004-J176</t>
  </si>
  <si>
    <t>Total STRUCTURES PORTANTES DES VOLUMES DE TRANSITION</t>
  </si>
  <si>
    <t>STOT</t>
  </si>
  <si>
    <t>3.4</t>
  </si>
  <si>
    <t>OUVRAGES HORIZONTAUX DES VOLUMES DE TRANSITION</t>
  </si>
  <si>
    <t>CH4</t>
  </si>
  <si>
    <t>3.4.1</t>
  </si>
  <si>
    <t>Planchers</t>
  </si>
  <si>
    <t>CH5</t>
  </si>
  <si>
    <t xml:space="preserve">3.4.1 1 </t>
  </si>
  <si>
    <t>Dalle BA portée par les fondations, traité en plancher sur remblais de coffrage, dans œuvre suivant pré-étude BA du BET Structure</t>
  </si>
  <si>
    <t>ART</t>
  </si>
  <si>
    <t>004-D018</t>
  </si>
  <si>
    <t xml:space="preserve">3.4.1 2 </t>
  </si>
  <si>
    <t>Pour dalle basse en béton armée traitée en plancher
Repérage : 15
Épaisseur : 15 cm suivant pré-étude BA
Au m² : B: 0.150 m3 - HA: 1.000 Kg - TS: 9.500 Kg
Charges d'exploitations : suivant pré-étude BA</t>
  </si>
  <si>
    <t>m²</t>
  </si>
  <si>
    <t>ART</t>
  </si>
  <si>
    <t>004-E557</t>
  </si>
  <si>
    <t xml:space="preserve">3.4.1 3 </t>
  </si>
  <si>
    <t>Chaînage horizontal en tête de mur de soubassement
Section : 0.15 x 0.15 ht suivant pré-étude BA
Au ml : B: 0.0225 m3 - HA:  3.65 kg - C: planelle de rive</t>
  </si>
  <si>
    <t>ml</t>
  </si>
  <si>
    <t>ART</t>
  </si>
  <si>
    <t>009-A751</t>
  </si>
  <si>
    <t xml:space="preserve">3.4.1 4 </t>
  </si>
  <si>
    <t>Chaînage horizontal en tête de mur de soubassement
Section : 0.15 x 0.32 ht suivant pré-étude BA
Au ml : B: 0.048 m3 - HA:  3.65 kg - C: planelle de rive</t>
  </si>
  <si>
    <t>ml</t>
  </si>
  <si>
    <t>ART</t>
  </si>
  <si>
    <t>016-C181</t>
  </si>
  <si>
    <t>3.4.2</t>
  </si>
  <si>
    <t>Traitement de finitions de surface</t>
  </si>
  <si>
    <t>CH5</t>
  </si>
  <si>
    <t xml:space="preserve">3.4.2 1 </t>
  </si>
  <si>
    <t>Finition de surface des dallages/planchers après coulage du béton, par talochage mécanique pour rester apparent</t>
  </si>
  <si>
    <t>m²</t>
  </si>
  <si>
    <t>ART</t>
  </si>
  <si>
    <t>004-E805</t>
  </si>
  <si>
    <t>3.4.3</t>
  </si>
  <si>
    <t>Traitement anti-termites</t>
  </si>
  <si>
    <t>CH5</t>
  </si>
  <si>
    <t xml:space="preserve">3.4.3 1 </t>
  </si>
  <si>
    <t xml:space="preserve">Traitement préventif barrière physico chimique
Mise en œuvre sur la totalité de l’assise du bâtiment y compris fondations et relevés.
Le produit devra répondre aux dispositifs fixés dans l’arrêté du 27 juin 2006, modifié par l’arrêté du 16 février 2010 </t>
  </si>
  <si>
    <t>m²</t>
  </si>
  <si>
    <t>ART</t>
  </si>
  <si>
    <t>004-E806</t>
  </si>
  <si>
    <t>Total OUVRAGES HORIZONTAUX DES VOLUMES DE TRANSITION</t>
  </si>
  <si>
    <t>STOT</t>
  </si>
  <si>
    <t>4</t>
  </si>
  <si>
    <t>PAROIS</t>
  </si>
  <si>
    <t>CH3</t>
  </si>
  <si>
    <t>4.1</t>
  </si>
  <si>
    <t>OSSATURES</t>
  </si>
  <si>
    <t>CH4</t>
  </si>
  <si>
    <t>4.1.1</t>
  </si>
  <si>
    <t>Raidisseurs verticaux</t>
  </si>
  <si>
    <t>CH5</t>
  </si>
  <si>
    <t xml:space="preserve">4.1.1 1 </t>
  </si>
  <si>
    <t>Raidisseur vertical dans blocs d'angle en agglos
Section : 0.15 x 0.15 suivant pré-étude BA
Repérage : R   
Au ml : B: 0.023 m3 - HA: 3.700 Kg - C : blocs d'angle</t>
  </si>
  <si>
    <t>ml</t>
  </si>
  <si>
    <t>ART</t>
  </si>
  <si>
    <t>004-F130</t>
  </si>
  <si>
    <t xml:space="preserve">4.1.1 2 </t>
  </si>
  <si>
    <t>Raidisseur vertical coffré
Section : 0.20 x 0.20 ml suivant pré-étude BA
Repérage : RC1
Au ml : B: 0.040 m3 - HA: 5.500 Kg - C : 0.80 m²</t>
  </si>
  <si>
    <t>ml</t>
  </si>
  <si>
    <t>ART</t>
  </si>
  <si>
    <t>004-J184</t>
  </si>
  <si>
    <t xml:space="preserve">4.1.1 3 </t>
  </si>
  <si>
    <t>Raidisseur vertical coffré
Section : 0.20 x 0.20 ml suivant pré-étude BA
Repérage : RC2
Au ml : B: 0.040 m3 - HA: 8.100 Kg - C : 0.80 m²</t>
  </si>
  <si>
    <t>ml</t>
  </si>
  <si>
    <t>ART</t>
  </si>
  <si>
    <t>004-J185</t>
  </si>
  <si>
    <t xml:space="preserve">4.1.1 4 </t>
  </si>
  <si>
    <t>Raidisseur vertical coffré
Section : 0.20 x 0.46 ml suivant pré-étude BA
Repérage : RC3
Au ml : B: 0.092 m3 - HA: 8.650 Kg - C : 1.32 m²</t>
  </si>
  <si>
    <t>ml</t>
  </si>
  <si>
    <t>ART</t>
  </si>
  <si>
    <t>004-J307</t>
  </si>
  <si>
    <t xml:space="preserve">4.1.1 5 </t>
  </si>
  <si>
    <t>Raidisseur vertical coffré
Section : 0.20 x 0.31 ml suivant pré-étude BA
Repérage : RC4
Au ml : B: 0.062 m3 - HA: 8.150 Kg - C : 1.20 m²</t>
  </si>
  <si>
    <t>ml</t>
  </si>
  <si>
    <t>ART</t>
  </si>
  <si>
    <t>004-K156</t>
  </si>
  <si>
    <t>4.1.2</t>
  </si>
  <si>
    <t>Poteaux coffrés</t>
  </si>
  <si>
    <t>CH5</t>
  </si>
  <si>
    <t xml:space="preserve">4.1.2 1 </t>
  </si>
  <si>
    <t>Poteaux coffrés
Section : 0.20 x 0.20 ml suivant pré-étude BA
Repérage : P1 au niveau RDC et P3 et P4 au niveau R+1
Au ml : B: 0.040 m3 - HA: 5.600 Kg - C : 0.80 m² suivant pré-étude BA</t>
  </si>
  <si>
    <t>ml</t>
  </si>
  <si>
    <t>ART</t>
  </si>
  <si>
    <t>019-A015</t>
  </si>
  <si>
    <t xml:space="preserve">4.1.2 2 </t>
  </si>
  <si>
    <t>Poteaux coffrés
Section : 0.25 x 0.25 ml suivant pré-étude BA
Repérage : P2
Au ml : B: 0.063 m3 - HA: 7.600 Kg - C : 1.00 m² suivant pré-étude BA</t>
  </si>
  <si>
    <t>ml</t>
  </si>
  <si>
    <t>ART</t>
  </si>
  <si>
    <t>019-A018</t>
  </si>
  <si>
    <t>4.1.3</t>
  </si>
  <si>
    <t>Linteaux dans éléments U</t>
  </si>
  <si>
    <t>CH5</t>
  </si>
  <si>
    <t xml:space="preserve">4.1.3 1 </t>
  </si>
  <si>
    <t>Linteau LU dans bloc d'agglos en U  compté en appui de 20 cm de chaque côté
Section : 0.15 x 0.17 ml ht suivant pré-étude BA
Repérage : LU
Au ml : B: 0.026 m3 - HA: 3.700 Kg - C : blocs U</t>
  </si>
  <si>
    <t>ml</t>
  </si>
  <si>
    <t>ART</t>
  </si>
  <si>
    <t>004-E814</t>
  </si>
  <si>
    <t>4.1.4</t>
  </si>
  <si>
    <t>Linteaux BA</t>
  </si>
  <si>
    <t>CH5</t>
  </si>
  <si>
    <t xml:space="preserve">4.1.4 1 </t>
  </si>
  <si>
    <t>Linteau dans mur en maçonnerie d'éléments d'agglos creux
Section : suivant pré-étude BA</t>
  </si>
  <si>
    <t>ART</t>
  </si>
  <si>
    <t>004-E815</t>
  </si>
  <si>
    <t xml:space="preserve">4.1.4 2 </t>
  </si>
  <si>
    <t>Linteau BA coffrés
Section : 0.20 x 0.30 ml ht suivant pré-étude BA
Repérage : L1
Au ml : B: 0.060 m3 - HA: 5.000 Kg - C : 0.80 m²</t>
  </si>
  <si>
    <t>ml</t>
  </si>
  <si>
    <t>ART</t>
  </si>
  <si>
    <t>004-E816</t>
  </si>
  <si>
    <t xml:space="preserve">4.1.4 3 </t>
  </si>
  <si>
    <t>Linteau BA coffrés
Section : 0.20 x 0.40 ml ht suivant pré-étude BA
Repérage : L2
Au ml : B: 0.080 m3 - HA: 5.400 Kg - C : 1.00 m²</t>
  </si>
  <si>
    <t>ml</t>
  </si>
  <si>
    <t>ART</t>
  </si>
  <si>
    <t>012-D193</t>
  </si>
  <si>
    <t>4.1.5</t>
  </si>
  <si>
    <t>Poutres BA et relevés BA</t>
  </si>
  <si>
    <t>CH5</t>
  </si>
  <si>
    <t xml:space="preserve">4.1.5 1 </t>
  </si>
  <si>
    <t>Poutre BA suivant pré-étude BA</t>
  </si>
  <si>
    <t>ART</t>
  </si>
  <si>
    <t>004-E825</t>
  </si>
  <si>
    <t xml:space="preserve">4.1.5 2 </t>
  </si>
  <si>
    <t>Poutre BA coffrés
Section : 0.25 x 0.45 ml ht suivant pré-étude BA
Repérage : PtrA
Au ml : B: 0.113 m3 - HA: 18.000 Kg - C: 1.15 m²</t>
  </si>
  <si>
    <t>ml</t>
  </si>
  <si>
    <t>ART</t>
  </si>
  <si>
    <t>004-E826</t>
  </si>
  <si>
    <t xml:space="preserve">4.1.5 3 </t>
  </si>
  <si>
    <t>Poutre BA coffrés
Section : 0.20 x 0.35 ml ht suivant pré-étude BA
Repérage : PtrB
Au ml : B: 0.070 m3 - HA: 7.000 Kg - C: 0.90 m²</t>
  </si>
  <si>
    <t>ml</t>
  </si>
  <si>
    <t>ART</t>
  </si>
  <si>
    <t>004-K158</t>
  </si>
  <si>
    <t>4.1.6</t>
  </si>
  <si>
    <t>Chainages horizontaux</t>
  </si>
  <si>
    <t>CH5</t>
  </si>
  <si>
    <t xml:space="preserve">4.1.6 1 </t>
  </si>
  <si>
    <t>Chaînage horizontal en tête dans bloc d'agglos en U y compris planelles extérieure en nez de fermettes suivant nécessité
Section : 0.13 x 0.17 ml ht suivant pré-étude BA
Repérage : CHU1
Au ml : B: 0.0221 m3 - HA: 3.650 Kg - C: blocs U</t>
  </si>
  <si>
    <t>ml</t>
  </si>
  <si>
    <t>ART</t>
  </si>
  <si>
    <t>004-E830</t>
  </si>
  <si>
    <t xml:space="preserve">4.1.6 2 </t>
  </si>
  <si>
    <t>Chaînage horizontal intermédiaire dans bloc d'agglos en U
Section : 0.13 x 0.17 ml ht suivant pré-étude BA
Repérage : CHU 2
Au ml : B: 0.0221 m3 - HA: 3.650 Kg - C: blocs U</t>
  </si>
  <si>
    <t>ml</t>
  </si>
  <si>
    <t>ART</t>
  </si>
  <si>
    <t>004-K159</t>
  </si>
  <si>
    <t>4.1.7</t>
  </si>
  <si>
    <t>Chainage en allège de fenêtre dans blocs U</t>
  </si>
  <si>
    <t>CH5</t>
  </si>
  <si>
    <t xml:space="preserve">4.1.7 1 </t>
  </si>
  <si>
    <t>Chainage en allège de fenêtre dans blocs U
Section : 0.13 x 0.17 ml ht suivant pré-étude BA
Repérage : CHUALL
Au ml : B: 0.0221 m3 - HA: 3.650 Kg - C: blocs U</t>
  </si>
  <si>
    <t>ml</t>
  </si>
  <si>
    <t>ART</t>
  </si>
  <si>
    <t>004-E828</t>
  </si>
  <si>
    <t>4.1.8</t>
  </si>
  <si>
    <t>Chainages rampants</t>
  </si>
  <si>
    <t>CH5</t>
  </si>
  <si>
    <t xml:space="preserve">4.1.8 1 </t>
  </si>
  <si>
    <t>Chainage rampant coffré des pointes 
Section : 0.20 x 0.20 ml ht suivant pré-étude BA
Repérage : CR
Au ml : B: 0.040 m3 - HA: 3.650 Kg - C: 0.40 m²</t>
  </si>
  <si>
    <t>ml</t>
  </si>
  <si>
    <t>ART</t>
  </si>
  <si>
    <t>004-E833</t>
  </si>
  <si>
    <t>4.1.9</t>
  </si>
  <si>
    <t>Acrotères</t>
  </si>
  <si>
    <t>CH5</t>
  </si>
  <si>
    <t xml:space="preserve">4.1.9 1 </t>
  </si>
  <si>
    <t>Relevé d'acrotère en bloc à bancher
Section : 0.20 x 1.00 ml ht suivant pré-étude BA
Repérage : Acr
HA : 9.600 kgs/m²</t>
  </si>
  <si>
    <t>m²</t>
  </si>
  <si>
    <t>ART</t>
  </si>
  <si>
    <t>004-E889</t>
  </si>
  <si>
    <t>4.1.10</t>
  </si>
  <si>
    <t>Relevés BA</t>
  </si>
  <si>
    <t>CH5</t>
  </si>
  <si>
    <t xml:space="preserve">4.1.10 1 </t>
  </si>
  <si>
    <t>Relevé BA suivant pré-étude BA</t>
  </si>
  <si>
    <t>ART</t>
  </si>
  <si>
    <t>012-D194</t>
  </si>
  <si>
    <t xml:space="preserve">4.1.10 2 </t>
  </si>
  <si>
    <t>Relevé BA coffrés
Section : 0.20 x 0.45 ml ht suivant pré-étude BA
Repérage : Rel1
Au ml : B: 0.113 m3 - HA: 10.800 Kg - C: 1.15 m²</t>
  </si>
  <si>
    <t>ml</t>
  </si>
  <si>
    <t>ART</t>
  </si>
  <si>
    <t>004-F140</t>
  </si>
  <si>
    <t xml:space="preserve">4.1.10 3 </t>
  </si>
  <si>
    <t>Relevé BA coffrés
Section : 0.20 x 0.40 ml ht suivant pré-étude BA
Repérage : Rel2
Au ml : B: 0.080 m3 - HA: 9.600 Kg - C: 1.00 m²</t>
  </si>
  <si>
    <t>ml</t>
  </si>
  <si>
    <t>ART</t>
  </si>
  <si>
    <t>004-E891</t>
  </si>
  <si>
    <t>Total OSSATURES</t>
  </si>
  <si>
    <t>STOT</t>
  </si>
  <si>
    <t>4.2</t>
  </si>
  <si>
    <t>MURS ET REFENDS PORTEURS</t>
  </si>
  <si>
    <t>CH4</t>
  </si>
  <si>
    <t>4.2.1</t>
  </si>
  <si>
    <t>Hourdées</t>
  </si>
  <si>
    <t>CH5</t>
  </si>
  <si>
    <t xml:space="preserve">4.2.1 1 </t>
  </si>
  <si>
    <t>Maçonnerie de blocs béton creux en granulats lourds 
R inférieur ou égal 0.21 m².K/W
Caractéristiques dimensionnelles des blocs aux choix de l’entreprise</t>
  </si>
  <si>
    <t>ART</t>
  </si>
  <si>
    <t>004-E837</t>
  </si>
  <si>
    <t xml:space="preserve">4.2.1 2 </t>
  </si>
  <si>
    <t>Épaisseur des murs : 20 cm</t>
  </si>
  <si>
    <t>m²</t>
  </si>
  <si>
    <t>ART</t>
  </si>
  <si>
    <t>004-E838</t>
  </si>
  <si>
    <t>4.2.2</t>
  </si>
  <si>
    <t>Coulés</t>
  </si>
  <si>
    <t>CH5</t>
  </si>
  <si>
    <t xml:space="preserve">4.2.2 1 </t>
  </si>
  <si>
    <t>Mur en agglos à bancher suivant pré-étude BA du BET Structure
Épaisseur des murs : 20 cm
Repérage : BAB
HA : 6.000 kg/m²
Hauteur suivant pré-étude béton</t>
  </si>
  <si>
    <t>m²</t>
  </si>
  <si>
    <t>ART</t>
  </si>
  <si>
    <t>004-C172</t>
  </si>
  <si>
    <t>4.2.3</t>
  </si>
  <si>
    <t>Éléments et accessoires de murs et refends porteurs</t>
  </si>
  <si>
    <t>CH5</t>
  </si>
  <si>
    <t xml:space="preserve">4.2.3 1 </t>
  </si>
  <si>
    <t>Seuils tradition coulés sur place au mortier de ciment dosage suivant normes
Conforme à la norme PMR</t>
  </si>
  <si>
    <t>ml</t>
  </si>
  <si>
    <t>ART</t>
  </si>
  <si>
    <t>004-E845</t>
  </si>
  <si>
    <t xml:space="preserve">4.2.3 2 </t>
  </si>
  <si>
    <t>Appuis préfabriqué ou Glacis (sans débord) coulés sur place au mortier de ciment dosage suivant normes  pour recevoir une bavette d’appuis 
Longueur suivant chaque châssis
Largeur selon appuis</t>
  </si>
  <si>
    <t>ml</t>
  </si>
  <si>
    <t>ART</t>
  </si>
  <si>
    <t>004-E846</t>
  </si>
  <si>
    <t>Total MURS ET REFENDS PORTEURS</t>
  </si>
  <si>
    <t>STOT</t>
  </si>
  <si>
    <t>4.3</t>
  </si>
  <si>
    <t>TRAITEMENT DES PAREMENTS VERTICAUX</t>
  </si>
  <si>
    <t>CH4</t>
  </si>
  <si>
    <t>4.3.1</t>
  </si>
  <si>
    <t>Revêtements enduits</t>
  </si>
  <si>
    <t>CH5</t>
  </si>
  <si>
    <t xml:space="preserve">4.3.1 1 </t>
  </si>
  <si>
    <t>Dressement de la face intérieure des jambages et linteaux de baies au mortier bâtard réglé
Largeur 10 cm - Épaisseur 1 cm environ.</t>
  </si>
  <si>
    <t>ml</t>
  </si>
  <si>
    <t>ART</t>
  </si>
  <si>
    <t>004-E847</t>
  </si>
  <si>
    <t xml:space="preserve">4.3.1 2 </t>
  </si>
  <si>
    <t>Bande de dressement pour support de bandes solines au mortier bâtard réglé
Largeur 20 cm - Épaisseur 1 cm environ.</t>
  </si>
  <si>
    <t>ml</t>
  </si>
  <si>
    <t>ART</t>
  </si>
  <si>
    <t>004-E848</t>
  </si>
  <si>
    <t xml:space="preserve">4.3.1 3 </t>
  </si>
  <si>
    <t>Enduits muraux ordinaires intérieurs à 1 couche au mortier de liants hydrauliques projetés mécaniquement.
Objectif : amélioration étanchéité à l’air et/ou acoustique</t>
  </si>
  <si>
    <t>m²</t>
  </si>
  <si>
    <t>ART</t>
  </si>
  <si>
    <t>004-E849</t>
  </si>
  <si>
    <t>Total TRAITEMENT DES PAREMENTS VERTICAUX</t>
  </si>
  <si>
    <t>STOT</t>
  </si>
  <si>
    <t>5</t>
  </si>
  <si>
    <t>OUVRAGES HORIZONTAUX</t>
  </si>
  <si>
    <t>CH3</t>
  </si>
  <si>
    <t>5.1</t>
  </si>
  <si>
    <t>PLANCHERS</t>
  </si>
  <si>
    <t>CH4</t>
  </si>
  <si>
    <t>5.1.1</t>
  </si>
  <si>
    <t>Plancher sur thermoprédalles suivant pré-étude BA du BET Structure</t>
  </si>
  <si>
    <t>CH5</t>
  </si>
  <si>
    <t xml:space="preserve">5.1.1 1 </t>
  </si>
  <si>
    <t>Plancher BA sur thermoprédalles + rupteur thermiques intégrés type PRE.K.WATT
Béton table de compression  
Prévoir bétonnage &amp; armature à disposer sur site avec fournisseur – a valider par fabricant
Armatures supérieures et de couture suivant études des fabricants
Mise en œuvre suivant DTU 13.3</t>
  </si>
  <si>
    <t>ART</t>
  </si>
  <si>
    <t>004-J308</t>
  </si>
  <si>
    <t xml:space="preserve">5.1.1 2 </t>
  </si>
  <si>
    <t>Plancher BA sur thermoprédalles, ép totale 20 cm, dans œuvre. (cf fabricant) avec rupteur thermique intégrés y compris renforts complémentaires selon étude préfabriquant 
Repérage : D2
Charges : suivant pré-étude BA</t>
  </si>
  <si>
    <t>m²</t>
  </si>
  <si>
    <t>ART</t>
  </si>
  <si>
    <t>004-E851</t>
  </si>
  <si>
    <t xml:space="preserve">5.1.1 3 </t>
  </si>
  <si>
    <t>Chaînage horizontal dans l'épaisseur du plancher, compris planelle de rive isolée
Repérage : CHpl1
De section 0.14 x 0.20 ml ht suivant pré-étude BA
Au ml : B: 0.028 m3 - HA: 4.700 kg - C : planelle de rive isolée</t>
  </si>
  <si>
    <t>ml</t>
  </si>
  <si>
    <t>ART</t>
  </si>
  <si>
    <t>004-E853</t>
  </si>
  <si>
    <t xml:space="preserve">5.1.1 4 </t>
  </si>
  <si>
    <t>Chaînage horizontal dans l'épaisseur du plancher
Repérage : CHpl2
De section 0.20 x 0.20 ml ht suivant pré-étude BA
Au ml : B: 0.040 m3 - HA: 7.500 kg - C : planelle de rive</t>
  </si>
  <si>
    <t>ml</t>
  </si>
  <si>
    <t>ART</t>
  </si>
  <si>
    <t>004-K162</t>
  </si>
  <si>
    <t xml:space="preserve">5.1.1 5 </t>
  </si>
  <si>
    <t>Chaînage horizontal dans l'épaisseur du plancher formant pli de dalle
Repérage : CHpl3
De section 0.20 x 0.43 ml ht suivant pré-étude BA
Au ml : B: 0.086 m3 - HA: 11.000 kg - C : 0.43 m²</t>
  </si>
  <si>
    <t>ml</t>
  </si>
  <si>
    <t>ART</t>
  </si>
  <si>
    <t>004-K161</t>
  </si>
  <si>
    <t xml:space="preserve">5.1.1 6 </t>
  </si>
  <si>
    <t>Chaînage horizontal dans l'épaisseur du plancher formant relevé d'acrotère
Repérage : CHpl4
De section 0.20 x 0.65 ml ht suivant pré-étude BA
Au ml : B: 0.13 m3 - HA: 12.000 kg - C : 0.65 m²</t>
  </si>
  <si>
    <t>ml</t>
  </si>
  <si>
    <t>ART</t>
  </si>
  <si>
    <t>012-D195</t>
  </si>
  <si>
    <t>5.1.2</t>
  </si>
  <si>
    <t>Plancher BA coulé en place</t>
  </si>
  <si>
    <t>CH5</t>
  </si>
  <si>
    <t xml:space="preserve">5.1.2 1 </t>
  </si>
  <si>
    <t>Plancher dalle pleine coffré en place
Épaisseur : 20 cm suivant pré-étude BA
Repérage : D3
HA : 2.000 Kgs/m² suivant pré-étude BA
TS : 11.000 Kgs/m² suivant pré-étude BA
Charges d'exploitations : suivant pré-étude BA</t>
  </si>
  <si>
    <t>m²</t>
  </si>
  <si>
    <t>ART</t>
  </si>
  <si>
    <t>004-F143</t>
  </si>
  <si>
    <t xml:space="preserve">5.1.2 2 </t>
  </si>
  <si>
    <t>Bande noyée des planchers en dalle pleine - repère BN
Section 0.20 x 0.20 ml ht suivant préétude BA
Au ml : B: 0.040 - HA: 5.000 Kgs</t>
  </si>
  <si>
    <t>ml</t>
  </si>
  <si>
    <t>ART</t>
  </si>
  <si>
    <t>019-A017</t>
  </si>
  <si>
    <t>Total PLANCHERS</t>
  </si>
  <si>
    <t>STOT</t>
  </si>
  <si>
    <t>6</t>
  </si>
  <si>
    <t>COMMUNICATION</t>
  </si>
  <si>
    <t>CH3</t>
  </si>
  <si>
    <t>6.1</t>
  </si>
  <si>
    <t>Escalier droit extérieur en béton préfabriqué
Dimensions selon plans
Hauteur à monter : suivant plans</t>
  </si>
  <si>
    <t>CH4</t>
  </si>
  <si>
    <t xml:space="preserve">6.1 1 </t>
  </si>
  <si>
    <t>Pour escalier en béton préfabriqué droit de 18 marches
Hauteur des marches : suivant plan de l'architecte
Emmarchement : Largeur utile volée : de 1.00 ml – Girons marche = 28 cm ( à vérifier avant exécution )</t>
  </si>
  <si>
    <t>U</t>
  </si>
  <si>
    <t>ART</t>
  </si>
  <si>
    <t>019-A016</t>
  </si>
  <si>
    <t>Total Escalier droit extérieur en béton préfabriqué
Dimensions selon plans
Hauteur à monter : suivant plans</t>
  </si>
  <si>
    <t>STOT</t>
  </si>
  <si>
    <t>7</t>
  </si>
  <si>
    <t>DIVERS</t>
  </si>
  <si>
    <t>CH3</t>
  </si>
  <si>
    <t>7.1</t>
  </si>
  <si>
    <t>Conduits de ventilations</t>
  </si>
  <si>
    <t>CH4</t>
  </si>
  <si>
    <t xml:space="preserve">7.1 1 </t>
  </si>
  <si>
    <t>Grilles de ventilation avec traversée de mur pour sèche-linge</t>
  </si>
  <si>
    <t>U</t>
  </si>
  <si>
    <t>ART</t>
  </si>
  <si>
    <t>004-E861</t>
  </si>
  <si>
    <t>Total Conduits de ventilations</t>
  </si>
  <si>
    <t>STOT</t>
  </si>
  <si>
    <t>8</t>
  </si>
  <si>
    <t>GESTION DES DECHETS</t>
  </si>
  <si>
    <t>CH3</t>
  </si>
  <si>
    <t>8.1</t>
  </si>
  <si>
    <t>Décret n° 2020-1817 du 29 décembre 2020 ( Loi Anti-gaspillage économie circulaire AGEC )</t>
  </si>
  <si>
    <t>CH4</t>
  </si>
  <si>
    <t xml:space="preserve">8.1 1 </t>
  </si>
  <si>
    <t>Estimation de la quantité totale de déchets qui seront générés par l’entreprise de travaux durant le chantier
Préciser le volume de déchets envisagés ( estimation ) .</t>
  </si>
  <si>
    <t>kg</t>
  </si>
  <si>
    <t>ART</t>
  </si>
  <si>
    <t>004-J349</t>
  </si>
  <si>
    <t xml:space="preserve">8.1 2 </t>
  </si>
  <si>
    <t>Une estimation des coûts associés aux modalités de gestion et d’enlèvement de ces déchets.</t>
  </si>
  <si>
    <t>FOR</t>
  </si>
  <si>
    <t>ART</t>
  </si>
  <si>
    <t>004-J350</t>
  </si>
  <si>
    <t>Total Décret n° 2020-1817 du 29 décembre 2020 ( Loi Anti-gaspillage économie circulaire AGEC )</t>
  </si>
  <si>
    <t>STOT</t>
  </si>
  <si>
    <t>Montant HT du Lot N°02 GROS-OEUVRE</t>
  </si>
  <si>
    <t>TOTHT</t>
  </si>
  <si>
    <t>TVA</t>
  </si>
  <si>
    <t>Montant TTC</t>
  </si>
  <si>
    <t>TOTTTC</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</si>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</sst>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 ##0;\-#.##0;"/>
    <numFmt numFmtId="166" formatCode="#,##0.000;\-#,##0.000;"/>
  </numFmts>
  <fonts count="22" x14ac:knownFonts="1">
    <font>
      <sz val="11"/>
      <color theme="1"/>
      <name val="Calibri"/>
      <family val="2"/>
      <scheme val="minor"/>
    </font>
    <font>
      <sz val="10"/>
      <color rgb="FF000000"/>
      <name val="Arial Narrow"/>
      <family val="1"/>
    </font>
    <font>
      <sz val="10"/>
      <color rgb="FF000000"/>
      <name val="Arial"/>
      <family val="1"/>
    </font>
    <font>
      <b/>
      <sz val="10"/>
      <color rgb="FF0000A3"/>
      <name val="Arial"/>
      <family val="1"/>
    </font>
    <font>
      <sz val="10"/>
      <color rgb="FF000000"/>
      <name val="Arial Rounded MT Bold"/>
      <family val="1"/>
    </font>
    <font>
      <b/>
      <sz val="10"/>
      <color rgb="FF000000"/>
      <name val="Arial"/>
      <family val="1"/>
    </font>
    <font>
      <b/>
      <sz val="10"/>
      <color rgb="FF0000CC"/>
      <name val="Arial"/>
      <family val="1"/>
    </font>
    <font>
      <i/>
      <sz val="10"/>
      <color rgb="FF000000"/>
      <name val="Arial"/>
      <family val="1"/>
    </font>
    <font>
      <sz val="9"/>
      <color rgb="FFFF0000"/>
      <name val="Arial Narrow"/>
      <family val="1"/>
    </font>
    <font>
      <sz val="9"/>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0"/>
      <color rgb="FF0000CC"/>
      <name val="Arial Narrow"/>
      <family val="1"/>
    </font>
    <font>
      <sz val="11"/>
      <color rgb="FFFFFFFF"/>
      <name val="Calibri"/>
      <family val="1"/>
    </font>
  </fonts>
  <fills count="3">
    <fill>
      <patternFill patternType="none"/>
    </fill>
    <fill>
      <patternFill patternType="gray125"/>
    </fill>
    <fill>
      <patternFill patternType="solid">
        <fgColor rgb="FFFFFFFF"/>
      </patternFill>
    </fill>
  </fills>
  <borders count="25">
    <border>
      <left/>
      <right/>
      <top/>
      <bottom/>
      <diagonal/>
    </border>
    <border>
      <left style="hair">
        <color rgb="FF000000"/>
      </left>
      <right style="thin">
        <color rgb="FF000000"/>
      </right>
      <top/>
      <bottom style="thin">
        <color rgb="FF000000"/>
      </bottom>
      <diagonal/>
    </border>
    <border>
      <left style="hair">
        <color rgb="FF000000"/>
      </left>
      <right style="hair">
        <color rgb="FF000000"/>
      </right>
      <top/>
      <bottom/>
      <diagonal/>
    </border>
    <border>
      <left style="hair">
        <color rgb="FF000000"/>
      </left>
      <right style="thin">
        <color rgb="FF000000"/>
      </right>
      <top style="thin">
        <color rgb="FF000000"/>
      </top>
      <bottom/>
      <diagonal/>
    </border>
    <border>
      <left/>
      <right style="hair">
        <color rgb="FF000000"/>
      </right>
      <top/>
      <bottom/>
      <diagonal/>
    </border>
    <border>
      <left style="thin">
        <color rgb="FF000000"/>
      </left>
      <right/>
      <top/>
      <bottom/>
      <diagonal/>
    </border>
    <border>
      <left/>
      <right style="hair">
        <color rgb="FF000000"/>
      </right>
      <top/>
      <bottom/>
      <diagonal/>
    </border>
    <border>
      <left style="thin">
        <color rgb="FF000000"/>
      </left>
      <right/>
      <top/>
      <bottom/>
      <diagonal/>
    </border>
    <border>
      <left style="hair">
        <color rgb="FF000000"/>
      </left>
      <right style="thin">
        <color rgb="FF000000"/>
      </right>
      <top style="thin">
        <color rgb="FF000000"/>
      </top>
      <bottom style="thin">
        <color rgb="FF000000"/>
      </bottom>
      <diagonal/>
    </border>
    <border>
      <left style="hair">
        <color rgb="FF000000"/>
      </left>
      <right style="thin">
        <color rgb="FF000000"/>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6" fillId="0" borderId="0" applyFill="0">
      <alignment horizontal="left" vertical="top" wrapText="1"/>
    </xf>
    <xf numFmtId="0" fontId="5"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6" fillId="0" borderId="0" applyFill="0">
      <alignment horizontal="left" vertical="top" wrapText="1" indent="3"/>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cellStyleXfs>
  <cellXfs count="52">
    <xf numFmtId="0" fontId="0" fillId="0" borderId="0" xfId="0"/>
    <xf numFmtId="0" fontId="0" fillId="0" borderId="15" xfId="0" applyBorder="1" applyAlignment="1">
      <alignment horizontal="left" vertical="top" wrapText="1"/>
    </xf>
    <xf numFmtId="0" fontId="0" fillId="0" borderId="13" xfId="0" applyBorder="1" applyAlignment="1">
      <alignment horizontal="center" vertical="top" wrapText="1"/>
    </xf>
    <xf numFmtId="0" fontId="18" fillId="0" borderId="14" xfId="0" applyFont="1" applyBorder="1" applyAlignment="1">
      <alignment horizontal="center" vertical="top" wrapText="1"/>
    </xf>
    <xf numFmtId="0" fontId="18" fillId="0" borderId="14" xfId="0" applyFont="1" applyBorder="1" applyAlignment="1">
      <alignment horizontal="righ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3" xfId="0" applyBorder="1" applyAlignment="1">
      <alignment horizontal="left" vertical="top" wrapText="1"/>
    </xf>
    <xf numFmtId="0" fontId="1" fillId="2" borderId="5" xfId="1" applyFill="1" applyBorder="1">
      <alignment horizontal="left" vertical="top" wrapText="1"/>
    </xf>
    <xf numFmtId="0" fontId="3" fillId="0" borderId="6" xfId="6" applyBorder="1">
      <alignment horizontal="left" vertical="top" wrapText="1"/>
    </xf>
    <xf numFmtId="0" fontId="0" fillId="0" borderId="2" xfId="0" applyBorder="1" applyAlignment="1">
      <alignment horizontal="left" vertical="top" wrapText="1"/>
    </xf>
    <xf numFmtId="0" fontId="0" fillId="0" borderId="9" xfId="0" applyBorder="1" applyAlignment="1">
      <alignment horizontal="left" vertical="top" wrapText="1"/>
    </xf>
    <xf numFmtId="49" fontId="0" fillId="0" borderId="0" xfId="0" applyNumberFormat="1" applyAlignment="1">
      <alignment horizontal="left" vertical="top" wrapText="1"/>
    </xf>
    <xf numFmtId="0" fontId="5" fillId="0" borderId="6" xfId="10" applyBorder="1">
      <alignment horizontal="left" vertical="top" wrapText="1"/>
    </xf>
    <xf numFmtId="0" fontId="5" fillId="0" borderId="6" xfId="14" applyBorder="1">
      <alignment horizontal="left" vertical="top" wrapText="1"/>
    </xf>
    <xf numFmtId="0" fontId="5" fillId="0" borderId="6" xfId="18" applyBorder="1">
      <alignment horizontal="left" vertical="top" wrapText="1"/>
    </xf>
    <xf numFmtId="0" fontId="1" fillId="0" borderId="5" xfId="1" applyBorder="1">
      <alignment horizontal="left" vertical="top" wrapText="1"/>
    </xf>
    <xf numFmtId="0" fontId="9" fillId="0" borderId="6" xfId="26" applyBorder="1">
      <alignment horizontal="left" vertical="top" wrapText="1"/>
    </xf>
    <xf numFmtId="0" fontId="0" fillId="0" borderId="2" xfId="0" applyBorder="1" applyAlignment="1" applyProtection="1">
      <alignment horizontal="center" vertical="top"/>
      <protection locked="0"/>
    </xf>
    <xf numFmtId="165" fontId="0" fillId="0" borderId="2" xfId="0" applyNumberFormat="1" applyBorder="1" applyAlignment="1" applyProtection="1">
      <alignment horizontal="right" vertical="top" wrapText="1"/>
      <protection locked="0"/>
    </xf>
    <xf numFmtId="164" fontId="0" fillId="0" borderId="2" xfId="0" applyNumberFormat="1" applyBorder="1" applyAlignment="1" applyProtection="1">
      <alignment horizontal="right" vertical="top" wrapText="1"/>
      <protection locked="0"/>
    </xf>
    <xf numFmtId="164" fontId="0" fillId="0" borderId="9" xfId="0" applyNumberFormat="1" applyBorder="1" applyAlignment="1" applyProtection="1">
      <alignment horizontal="right" vertical="top" wrapText="1"/>
      <protection locked="0"/>
    </xf>
    <xf numFmtId="0" fontId="19" fillId="0" borderId="5" xfId="0" applyFont="1" applyBorder="1" applyAlignment="1">
      <alignment horizontal="left" vertical="top" wrapText="1"/>
    </xf>
    <xf numFmtId="0" fontId="0" fillId="0" borderId="4" xfId="0" applyBorder="1" applyAlignment="1">
      <alignment horizontal="left" vertical="top" wrapText="1"/>
    </xf>
    <xf numFmtId="0" fontId="0" fillId="0" borderId="1" xfId="0" applyBorder="1" applyAlignment="1">
      <alignment horizontal="left" vertical="top" wrapText="1"/>
    </xf>
    <xf numFmtId="0" fontId="20" fillId="0" borderId="5" xfId="17" applyFont="1" applyBorder="1">
      <alignment horizontal="left" vertical="top" wrapText="1" indent="3"/>
    </xf>
    <xf numFmtId="0" fontId="6" fillId="0" borderId="6" xfId="17" applyBorder="1">
      <alignment horizontal="left" vertical="top" wrapText="1" indent="3"/>
    </xf>
    <xf numFmtId="164" fontId="0" fillId="0" borderId="8" xfId="0" applyNumberFormat="1" applyBorder="1" applyAlignment="1">
      <alignment horizontal="right" vertical="top" wrapText="1"/>
    </xf>
    <xf numFmtId="0" fontId="0" fillId="0" borderId="7" xfId="0" applyBorder="1" applyAlignment="1">
      <alignment horizontal="left" vertical="top" wrapText="1"/>
    </xf>
    <xf numFmtId="0" fontId="5" fillId="0" borderId="6" xfId="22" applyBorder="1">
      <alignment horizontal="left" vertical="top" wrapText="1"/>
    </xf>
    <xf numFmtId="166" fontId="0" fillId="0" borderId="2" xfId="0" applyNumberFormat="1" applyBorder="1" applyAlignment="1" applyProtection="1">
      <alignment horizontal="right" vertical="top" wrapText="1"/>
      <protection locked="0"/>
    </xf>
    <xf numFmtId="164" fontId="18" fillId="0" borderId="0" xfId="0" applyNumberFormat="1" applyFont="1" applyAlignment="1">
      <alignment horizontal="righ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3" xfId="0" applyBorder="1" applyAlignment="1">
      <alignment horizontal="left" vertical="top" wrapText="1"/>
    </xf>
    <xf numFmtId="0" fontId="1" fillId="2" borderId="7" xfId="1" applyFill="1" applyBorder="1">
      <alignment horizontal="left" vertical="top" wrapText="1"/>
    </xf>
    <xf numFmtId="0" fontId="1" fillId="0" borderId="7" xfId="1" applyBorder="1">
      <alignment horizontal="left" vertical="top" wrapText="1"/>
    </xf>
    <xf numFmtId="0" fontId="19" fillId="0" borderId="7" xfId="0" applyFont="1" applyBorder="1" applyAlignment="1">
      <alignment horizontal="left" vertical="top" wrapText="1"/>
    </xf>
    <xf numFmtId="0" fontId="0" fillId="0" borderId="6" xfId="0"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xf numFmtId="0" fontId="18" fillId="0" borderId="0" xfId="0" applyFont="1" applyBorder="1" applyAlignment="1">
      <alignment horizontal="left" vertical="top" wrapText="1"/>
    </xf>
    <xf numFmtId="0" fontId="0" fillId="0" borderId="0" xfId="0" applyBorder="1"/>
    <xf numFmtId="0" fontId="0" fillId="0" borderId="0" xfId="0" applyBorder="1" applyAlignment="1">
      <alignment horizontal="center" vertical="center"/>
    </xf>
    <xf numFmtId="164" fontId="18" fillId="0" borderId="21" xfId="0" applyNumberFormat="1" applyFont="1" applyBorder="1" applyAlignment="1">
      <alignment horizontal="right" vertical="top" wrapText="1"/>
    </xf>
    <xf numFmtId="165" fontId="21" fillId="2" borderId="20" xfId="0" applyNumberFormat="1" applyFont="1" applyFill="1" applyBorder="1" applyAlignment="1">
      <alignment horizontal="left" vertical="top" wrapText="1"/>
    </xf>
    <xf numFmtId="0" fontId="0" fillId="0" borderId="22" xfId="0" applyBorder="1"/>
    <xf numFmtId="0" fontId="0" fillId="0" borderId="23" xfId="0" applyBorder="1"/>
    <xf numFmtId="164" fontId="18" fillId="0" borderId="24" xfId="0" applyNumberFormat="1" applyFont="1" applyBorder="1" applyAlignment="1">
      <alignment horizontal="righ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81000</xdr:rowOff>
    </xdr:from>
    <xdr:to>
      <xdr:col>0</xdr:col>
      <xdr:colOff>6660000</xdr:colOff>
      <xdr:row>3</xdr:row>
      <xdr:rowOff>92700</xdr:rowOff>
    </xdr:to>
    <xdr:sp macro="" textlink="">
      <xdr:nvSpPr>
        <xdr:cNvPr id="3" name="Forme1"/>
        <xdr:cNvSpPr/>
      </xdr:nvSpPr>
      <xdr:spPr>
        <a:xfrm>
          <a:off x="16200" y="81000"/>
          <a:ext cx="6674400" cy="5832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endParaRPr sz="1400">
            <a:solidFill>
              <a:srgbClr val="000000"/>
            </a:solidFill>
            <a:latin typeface="MS Shell Dlg"/>
          </a:endParaRPr>
        </a:p>
        <a:p>
          <a:pPr algn="ctr"/>
          <a:r>
            <a:rPr lang="fr-FR" sz="1400" b="0" i="0">
              <a:solidFill>
                <a:srgbClr val="000000"/>
              </a:solidFill>
              <a:latin typeface="MS Shell Dlg"/>
            </a:rPr>
            <a:t>Commune de LA GENETOUZE</a:t>
          </a:r>
        </a:p>
        <a:p>
          <a:pPr algn="ctr"/>
          <a:endParaRPr sz="1400">
            <a:solidFill>
              <a:srgbClr val="000000"/>
            </a:solidFill>
            <a:latin typeface="MS Shell Dlg"/>
          </a:endParaRPr>
        </a:p>
        <a:p>
          <a:pPr algn="ctr"/>
          <a:endParaRPr sz="1400">
            <a:solidFill>
              <a:srgbClr val="000000"/>
            </a:solidFill>
            <a:latin typeface="MS Shell Dlg"/>
          </a:endParaRPr>
        </a:p>
      </xdr:txBody>
    </xdr:sp>
    <xdr:clientData/>
  </xdr:twoCellAnchor>
  <xdr:twoCellAnchor editAs="absolute">
    <xdr:from>
      <xdr:col>0</xdr:col>
      <xdr:colOff>0</xdr:colOff>
      <xdr:row>2</xdr:row>
      <xdr:rowOff>169800</xdr:rowOff>
    </xdr:from>
    <xdr:to>
      <xdr:col>0</xdr:col>
      <xdr:colOff>6660000</xdr:colOff>
      <xdr:row>7</xdr:row>
      <xdr:rowOff>108300</xdr:rowOff>
    </xdr:to>
    <xdr:sp macro="" textlink="">
      <xdr:nvSpPr>
        <xdr:cNvPr id="4" name="Forme2"/>
        <xdr:cNvSpPr/>
      </xdr:nvSpPr>
      <xdr:spPr>
        <a:xfrm>
          <a:off x="16200" y="550800"/>
          <a:ext cx="6674400" cy="891000"/>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ctr"/>
          <a:r>
            <a:rPr lang="fr-FR" sz="1400" b="1" i="0">
              <a:solidFill>
                <a:srgbClr val="000000"/>
              </a:solidFill>
              <a:latin typeface="Arial"/>
            </a:rPr>
            <a:t>Maitre d'Ouvrage </a:t>
          </a:r>
        </a:p>
        <a:p>
          <a:pPr algn="ctr"/>
          <a:r>
            <a:rPr lang="fr-FR" sz="1200" b="1" i="0">
              <a:solidFill>
                <a:srgbClr val="000000"/>
              </a:solidFill>
              <a:latin typeface="Arial"/>
            </a:rPr>
            <a:t>VENDEE HABITAT</a:t>
          </a:r>
        </a:p>
        <a:p>
          <a:pPr algn="ctr"/>
          <a:r>
            <a:rPr lang="fr-FR" sz="1200" b="0" i="0">
              <a:solidFill>
                <a:srgbClr val="000000"/>
              </a:solidFill>
              <a:latin typeface="Arial"/>
            </a:rPr>
            <a:t>28, rue Benjamin Franklin</a:t>
          </a:r>
        </a:p>
        <a:p>
          <a:pPr algn="ctr"/>
          <a:r>
            <a:rPr lang="fr-FR" sz="1200" b="0" i="0">
              <a:solidFill>
                <a:srgbClr val="000000"/>
              </a:solidFill>
              <a:latin typeface="Arial"/>
            </a:rPr>
            <a:t>85000 LA ROCHE SUR YON</a:t>
          </a:r>
        </a:p>
        <a:p>
          <a:pPr algn="ctr"/>
          <a:endParaRPr sz="1200">
            <a:solidFill>
              <a:srgbClr val="000000"/>
            </a:solidFill>
            <a:latin typeface="Arial"/>
          </a:endParaRPr>
        </a:p>
        <a:p>
          <a:pPr algn="ctr"/>
          <a:endParaRPr sz="1200">
            <a:solidFill>
              <a:srgbClr val="000000"/>
            </a:solidFill>
            <a:latin typeface="MS Shell Dlg"/>
          </a:endParaRPr>
        </a:p>
      </xdr:txBody>
    </xdr:sp>
    <xdr:clientData/>
  </xdr:twoCellAnchor>
  <xdr:twoCellAnchor editAs="absolute">
    <xdr:from>
      <xdr:col>0</xdr:col>
      <xdr:colOff>108000</xdr:colOff>
      <xdr:row>24</xdr:row>
      <xdr:rowOff>61200</xdr:rowOff>
    </xdr:from>
    <xdr:to>
      <xdr:col>0</xdr:col>
      <xdr:colOff>6588000</xdr:colOff>
      <xdr:row>31</xdr:row>
      <xdr:rowOff>153300</xdr:rowOff>
    </xdr:to>
    <xdr:sp macro="" textlink="">
      <xdr:nvSpPr>
        <xdr:cNvPr id="5" name="Forme3"/>
        <xdr:cNvSpPr/>
      </xdr:nvSpPr>
      <xdr:spPr>
        <a:xfrm>
          <a:off x="113400" y="4633200"/>
          <a:ext cx="6480000" cy="14256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0" rIns="64800" bIns="0" rtlCol="0" anchor="ctr"/>
        <a:lstStyle/>
        <a:p>
          <a:pPr algn="ctr"/>
          <a:endParaRPr sz="1200" b="1">
            <a:solidFill>
              <a:srgbClr val="FF0000"/>
            </a:solidFill>
            <a:latin typeface=""/>
          </a:endParaRPr>
        </a:p>
        <a:p>
          <a:pPr algn="ctr"/>
          <a:r>
            <a:rPr lang="fr-FR" sz="1800" b="1" i="0">
              <a:solidFill>
                <a:srgbClr val="FF0000"/>
              </a:solidFill>
              <a:latin typeface="Arial"/>
            </a:rPr>
            <a:t>DECOMPOSITION DU PRIX GLOBAL ET FORFAITAIRE</a:t>
          </a:r>
        </a:p>
        <a:p>
          <a:pPr algn="ctr"/>
          <a:r>
            <a:rPr lang="fr-FR" sz="1800" b="1" i="0">
              <a:solidFill>
                <a:srgbClr val="FF0000"/>
              </a:solidFill>
              <a:latin typeface="Arial"/>
            </a:rPr>
            <a:t>DU LOT N°02</a:t>
          </a:r>
        </a:p>
        <a:p>
          <a:pPr algn="ctr"/>
          <a:r>
            <a:rPr lang="fr-FR" sz="1800" b="1" i="0">
              <a:solidFill>
                <a:srgbClr val="FF0000"/>
              </a:solidFill>
              <a:latin typeface="Arial"/>
            </a:rPr>
            <a:t>GROS-OEUVRE</a:t>
          </a:r>
        </a:p>
        <a:p>
          <a:pPr algn="ctr"/>
          <a:endParaRPr sz="1800" b="1">
            <a:solidFill>
              <a:srgbClr val="FF0000"/>
            </a:solidFill>
            <a:latin typeface="Arial"/>
          </a:endParaRPr>
        </a:p>
        <a:p>
          <a:pPr algn="ctr"/>
          <a:endParaRPr sz="1800">
            <a:solidFill>
              <a:srgbClr val="000000"/>
            </a:solidFill>
            <a:latin typeface="MS Shell Dlg"/>
          </a:endParaRPr>
        </a:p>
      </xdr:txBody>
    </xdr:sp>
    <xdr:clientData/>
  </xdr:twoCellAnchor>
  <xdr:twoCellAnchor editAs="absolute">
    <xdr:from>
      <xdr:col>0</xdr:col>
      <xdr:colOff>1116000</xdr:colOff>
      <xdr:row>33</xdr:row>
      <xdr:rowOff>177300</xdr:rowOff>
    </xdr:from>
    <xdr:to>
      <xdr:col>0</xdr:col>
      <xdr:colOff>3852000</xdr:colOff>
      <xdr:row>39</xdr:row>
      <xdr:rowOff>87300</xdr:rowOff>
    </xdr:to>
    <xdr:sp macro="" textlink="">
      <xdr:nvSpPr>
        <xdr:cNvPr id="6" name="Forme4"/>
        <xdr:cNvSpPr/>
      </xdr:nvSpPr>
      <xdr:spPr>
        <a:xfrm>
          <a:off x="1134000" y="6463800"/>
          <a:ext cx="2721600" cy="10530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DURAND ARCHITECTES</a:t>
          </a:r>
        </a:p>
        <a:p>
          <a:pPr algn="l"/>
          <a:r>
            <a:rPr lang="fr-FR" sz="900" b="1" i="0">
              <a:solidFill>
                <a:srgbClr val="000000"/>
              </a:solidFill>
              <a:latin typeface="MS Shell Dlg"/>
            </a:rPr>
            <a:t>Architecte DPLG</a:t>
          </a:r>
        </a:p>
        <a:p>
          <a:pPr algn="l"/>
          <a:r>
            <a:rPr lang="fr-FR" sz="900" b="0" i="0">
              <a:solidFill>
                <a:srgbClr val="000000"/>
              </a:solidFill>
              <a:latin typeface="MS Shell Dlg"/>
            </a:rPr>
            <a:t>2, Place François Mitterrand</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05 44 83</a:t>
          </a:r>
        </a:p>
        <a:p>
          <a:pPr algn="l"/>
          <a:r>
            <a:rPr lang="fr-FR" sz="900" b="0" i="0">
              <a:solidFill>
                <a:srgbClr val="000000"/>
              </a:solidFill>
              <a:latin typeface="MS Shell Dlg"/>
            </a:rPr>
            <a:t>Email : contact@durand-architectes.fr</a:t>
          </a:r>
        </a:p>
      </xdr:txBody>
    </xdr:sp>
    <xdr:clientData/>
  </xdr:twoCellAnchor>
  <xdr:twoCellAnchor editAs="absolute">
    <xdr:from>
      <xdr:col>0</xdr:col>
      <xdr:colOff>0</xdr:colOff>
      <xdr:row>7</xdr:row>
      <xdr:rowOff>43500</xdr:rowOff>
    </xdr:from>
    <xdr:to>
      <xdr:col>0</xdr:col>
      <xdr:colOff>6660000</xdr:colOff>
      <xdr:row>14</xdr:row>
      <xdr:rowOff>38400</xdr:rowOff>
    </xdr:to>
    <xdr:sp macro="" textlink="">
      <xdr:nvSpPr>
        <xdr:cNvPr id="7" name="Forme5"/>
        <xdr:cNvSpPr/>
      </xdr:nvSpPr>
      <xdr:spPr>
        <a:xfrm>
          <a:off x="16200" y="1377000"/>
          <a:ext cx="6674400" cy="1328400"/>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ctr"/>
        <a:lstStyle/>
        <a:p>
          <a:pPr algn="ctr"/>
          <a:r>
            <a:rPr lang="fr-FR" sz="1800" b="1" i="0">
              <a:solidFill>
                <a:srgbClr val="FF0000"/>
              </a:solidFill>
              <a:latin typeface="Arial"/>
            </a:rPr>
            <a:t>CONSTRUCTION DE 8 LOGEMENST INTERMEDIAIRES</a:t>
          </a:r>
        </a:p>
        <a:p>
          <a:pPr algn="ctr"/>
          <a:r>
            <a:rPr lang="fr-FR" sz="1800" b="1" i="0">
              <a:solidFill>
                <a:srgbClr val="FF0000"/>
              </a:solidFill>
              <a:latin typeface="Arial"/>
            </a:rPr>
            <a:t>Les Tardivières 4</a:t>
          </a:r>
        </a:p>
        <a:p>
          <a:pPr algn="ctr"/>
          <a:r>
            <a:rPr lang="fr-FR" sz="1800" b="1" i="0">
              <a:solidFill>
                <a:srgbClr val="FF0000"/>
              </a:solidFill>
              <a:latin typeface="Arial"/>
            </a:rPr>
            <a:t>85190 LA GENETOUZE</a:t>
          </a:r>
        </a:p>
        <a:p>
          <a:pPr algn="ctr"/>
          <a:endParaRPr sz="1800" b="1">
            <a:solidFill>
              <a:srgbClr val="FF0000"/>
            </a:solidFill>
            <a:latin typeface="Arial"/>
          </a:endParaRPr>
        </a:p>
        <a:p>
          <a:pPr algn="ctr"/>
          <a:endParaRPr sz="800">
            <a:solidFill>
              <a:srgbClr val="000000"/>
            </a:solidFill>
            <a:latin typeface="MS Shell Dlg"/>
          </a:endParaRPr>
        </a:p>
      </xdr:txBody>
    </xdr:sp>
    <xdr:clientData/>
  </xdr:twoCellAnchor>
  <xdr:twoCellAnchor editAs="absolute">
    <xdr:from>
      <xdr:col>0</xdr:col>
      <xdr:colOff>3816000</xdr:colOff>
      <xdr:row>33</xdr:row>
      <xdr:rowOff>161100</xdr:rowOff>
    </xdr:from>
    <xdr:to>
      <xdr:col>0</xdr:col>
      <xdr:colOff>6516000</xdr:colOff>
      <xdr:row>39</xdr:row>
      <xdr:rowOff>119700</xdr:rowOff>
    </xdr:to>
    <xdr:sp macro="" textlink="">
      <xdr:nvSpPr>
        <xdr:cNvPr id="8" name="Forme6"/>
        <xdr:cNvSpPr/>
      </xdr:nvSpPr>
      <xdr:spPr>
        <a:xfrm>
          <a:off x="3823200" y="6447600"/>
          <a:ext cx="2721600" cy="11016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Cabinet BARRE SARL</a:t>
          </a:r>
        </a:p>
        <a:p>
          <a:pPr algn="l"/>
          <a:r>
            <a:rPr lang="fr-FR" sz="900" b="1" i="0">
              <a:solidFill>
                <a:srgbClr val="000000"/>
              </a:solidFill>
              <a:latin typeface="MS Shell Dlg"/>
            </a:rPr>
            <a:t>Economiste de la Construction</a:t>
          </a:r>
        </a:p>
        <a:p>
          <a:pPr algn="l"/>
          <a:r>
            <a:rPr lang="fr-FR" sz="900" b="0" i="0">
              <a:solidFill>
                <a:srgbClr val="000000"/>
              </a:solidFill>
              <a:latin typeface="MS Shell Dlg"/>
            </a:rPr>
            <a:t>72, Impasse Jean Mouillade </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37 71 24</a:t>
          </a:r>
        </a:p>
        <a:p>
          <a:pPr algn="l"/>
          <a:r>
            <a:rPr lang="fr-FR" sz="900" b="0" i="0">
              <a:solidFill>
                <a:srgbClr val="000000"/>
              </a:solidFill>
              <a:latin typeface="MS Shell Dlg"/>
            </a:rPr>
            <a:t>Email : barre@barre-economiste.fr</a:t>
          </a:r>
        </a:p>
      </xdr:txBody>
    </xdr:sp>
    <xdr:clientData/>
  </xdr:twoCellAnchor>
  <xdr:twoCellAnchor editAs="absolute">
    <xdr:from>
      <xdr:col>0</xdr:col>
      <xdr:colOff>1116000</xdr:colOff>
      <xdr:row>39</xdr:row>
      <xdr:rowOff>38700</xdr:rowOff>
    </xdr:from>
    <xdr:to>
      <xdr:col>0</xdr:col>
      <xdr:colOff>3816000</xdr:colOff>
      <xdr:row>44</xdr:row>
      <xdr:rowOff>155400</xdr:rowOff>
    </xdr:to>
    <xdr:sp macro="" textlink="">
      <xdr:nvSpPr>
        <xdr:cNvPr id="9" name="Forme7"/>
        <xdr:cNvSpPr/>
      </xdr:nvSpPr>
      <xdr:spPr>
        <a:xfrm>
          <a:off x="1117800" y="7468200"/>
          <a:ext cx="2721600" cy="10692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IDES</a:t>
          </a:r>
        </a:p>
        <a:p>
          <a:pPr algn="l"/>
          <a:r>
            <a:rPr lang="fr-FR" sz="900" b="1" i="0">
              <a:solidFill>
                <a:srgbClr val="000000"/>
              </a:solidFill>
              <a:latin typeface="MS Shell Dlg"/>
            </a:rPr>
            <a:t>BET Structures</a:t>
          </a:r>
        </a:p>
        <a:p>
          <a:pPr algn="l"/>
          <a:r>
            <a:rPr lang="fr-FR" sz="900" b="0" i="0">
              <a:solidFill>
                <a:srgbClr val="000000"/>
              </a:solidFill>
              <a:latin typeface="MS Shell Dlg"/>
            </a:rPr>
            <a:t>22E, Impasse Jeanne Dieulafoy</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62 15 02</a:t>
          </a:r>
        </a:p>
        <a:p>
          <a:pPr algn="l"/>
          <a:r>
            <a:rPr lang="fr-FR" sz="900" b="0" i="0">
              <a:solidFill>
                <a:srgbClr val="000000"/>
              </a:solidFill>
              <a:latin typeface="MS Shell Dlg"/>
            </a:rPr>
            <a:t>Email : ides@ides.fr</a:t>
          </a:r>
        </a:p>
      </xdr:txBody>
    </xdr:sp>
    <xdr:clientData/>
  </xdr:twoCellAnchor>
  <xdr:twoCellAnchor editAs="absolute">
    <xdr:from>
      <xdr:col>0</xdr:col>
      <xdr:colOff>3816000</xdr:colOff>
      <xdr:row>39</xdr:row>
      <xdr:rowOff>38700</xdr:rowOff>
    </xdr:from>
    <xdr:to>
      <xdr:col>0</xdr:col>
      <xdr:colOff>6516000</xdr:colOff>
      <xdr:row>44</xdr:row>
      <xdr:rowOff>19050</xdr:rowOff>
    </xdr:to>
    <xdr:sp macro="" textlink="">
      <xdr:nvSpPr>
        <xdr:cNvPr id="10" name="Forme8"/>
        <xdr:cNvSpPr/>
      </xdr:nvSpPr>
      <xdr:spPr>
        <a:xfrm>
          <a:off x="3816000" y="7468200"/>
          <a:ext cx="2700000" cy="93285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FIB</a:t>
          </a:r>
        </a:p>
        <a:p>
          <a:pPr algn="l"/>
          <a:r>
            <a:rPr lang="fr-FR" sz="900" b="1" i="0">
              <a:solidFill>
                <a:srgbClr val="000000"/>
              </a:solidFill>
              <a:latin typeface="MS Shell Dlg"/>
            </a:rPr>
            <a:t>BET Fluides</a:t>
          </a:r>
        </a:p>
        <a:p>
          <a:pPr algn="l"/>
          <a:r>
            <a:rPr lang="fr-FR" sz="900" b="0" i="0">
              <a:solidFill>
                <a:srgbClr val="000000"/>
              </a:solidFill>
              <a:latin typeface="MS Shell Dlg"/>
            </a:rPr>
            <a:t>66, Impasse Jean Mouillade </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05 10 10</a:t>
          </a:r>
        </a:p>
        <a:p>
          <a:pPr algn="l"/>
          <a:r>
            <a:rPr lang="fr-FR" sz="900" b="0" i="0">
              <a:solidFill>
                <a:srgbClr val="000000"/>
              </a:solidFill>
              <a:latin typeface="MS Shell Dlg"/>
            </a:rPr>
            <a:t>Email : fib@fib-dcb.com</a:t>
          </a:r>
        </a:p>
      </xdr:txBody>
    </xdr:sp>
    <xdr:clientData/>
  </xdr:twoCellAnchor>
  <xdr:twoCellAnchor editAs="absolute">
    <xdr:from>
      <xdr:col>0</xdr:col>
      <xdr:colOff>0</xdr:colOff>
      <xdr:row>31</xdr:row>
      <xdr:rowOff>169500</xdr:rowOff>
    </xdr:from>
    <xdr:to>
      <xdr:col>0</xdr:col>
      <xdr:colOff>6660000</xdr:colOff>
      <xdr:row>33</xdr:row>
      <xdr:rowOff>47700</xdr:rowOff>
    </xdr:to>
    <xdr:sp macro="" textlink="">
      <xdr:nvSpPr>
        <xdr:cNvPr id="13" name="Forme11"/>
        <xdr:cNvSpPr/>
      </xdr:nvSpPr>
      <xdr:spPr>
        <a:xfrm>
          <a:off x="16200" y="6075000"/>
          <a:ext cx="6674400" cy="2592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400" b="1" i="0">
              <a:solidFill>
                <a:srgbClr val="000000"/>
              </a:solidFill>
              <a:latin typeface="MS Shell Dlg"/>
            </a:rPr>
            <a:t>juillet 2024</a:t>
          </a:r>
        </a:p>
      </xdr:txBody>
    </xdr:sp>
    <xdr:clientData/>
  </xdr:twoCellAnchor>
  <xdr:twoCellAnchor editAs="absolute">
    <xdr:from>
      <xdr:col>0</xdr:col>
      <xdr:colOff>1404000</xdr:colOff>
      <xdr:row>14</xdr:row>
      <xdr:rowOff>103200</xdr:rowOff>
    </xdr:from>
    <xdr:to>
      <xdr:col>0</xdr:col>
      <xdr:colOff>5256000</xdr:colOff>
      <xdr:row>25</xdr:row>
      <xdr:rowOff>16500</xdr:rowOff>
    </xdr:to>
    <xdr:pic>
      <xdr:nvPicPr>
        <xdr:cNvPr id="14" name="Forme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5600" y="2770200"/>
          <a:ext cx="107" cy="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108000</xdr:colOff>
      <xdr:row>0</xdr:row>
      <xdr:rowOff>32087</xdr:rowOff>
    </xdr:from>
    <xdr:to>
      <xdr:col>5</xdr:col>
      <xdr:colOff>752475</xdr:colOff>
      <xdr:row>0</xdr:row>
      <xdr:rowOff>914478</xdr:rowOff>
    </xdr:to>
    <xdr:sp macro="" textlink="">
      <xdr:nvSpPr>
        <xdr:cNvPr id="3" name="Forme1"/>
        <xdr:cNvSpPr/>
      </xdr:nvSpPr>
      <xdr:spPr>
        <a:xfrm>
          <a:off x="108000" y="32087"/>
          <a:ext cx="6149925" cy="882391"/>
        </a:xfrm>
        <a:prstGeom prst="rect">
          <a:avLst/>
        </a:prstGeom>
        <a:noFill/>
        <a:ln w="952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64174" rIns="64174" bIns="64174" rtlCol="0" anchor="t"/>
        <a:lstStyle/>
        <a:p>
          <a:pPr algn="ctr"/>
          <a:r>
            <a:rPr lang="fr-FR" sz="900" b="1" i="0">
              <a:solidFill>
                <a:srgbClr val="000000"/>
              </a:solidFill>
              <a:latin typeface="MS Shell Dlg"/>
            </a:rPr>
            <a:t>COMMUNE DE LA GENETOUZE</a:t>
          </a:r>
        </a:p>
        <a:p>
          <a:pPr algn="ctr"/>
          <a:r>
            <a:rPr lang="fr-FR" sz="900" b="1" i="0">
              <a:solidFill>
                <a:srgbClr val="000000"/>
              </a:solidFill>
              <a:latin typeface="MS Shell Dlg"/>
            </a:rPr>
            <a:t>CONSTRUCTION DE 8 LOGEMENST INTERMEDIAIRES </a:t>
          </a:r>
        </a:p>
        <a:p>
          <a:pPr algn="ctr"/>
          <a:r>
            <a:rPr lang="fr-FR" sz="900" b="0" i="0">
              <a:solidFill>
                <a:srgbClr val="000000"/>
              </a:solidFill>
              <a:latin typeface="MS Shell Dlg"/>
            </a:rPr>
            <a:t>85190  LA GENETOUZE</a:t>
          </a:r>
        </a:p>
        <a:p>
          <a:pPr algn="ctr"/>
          <a:endParaRPr sz="1600" b="1">
            <a:solidFill>
              <a:srgbClr val="000000"/>
            </a:solidFill>
            <a:latin typeface="Arial Narrow"/>
          </a:endParaRPr>
        </a:p>
        <a:p>
          <a:pPr algn="ctr"/>
          <a:endParaRPr sz="1000">
            <a:solidFill>
              <a:srgbClr val="000000"/>
            </a:solidFill>
            <a:latin typeface="Arial"/>
          </a:endParaRPr>
        </a:p>
      </xdr:txBody>
    </xdr:sp>
    <xdr:clientData/>
  </xdr:twoCellAnchor>
  <xdr:twoCellAnchor editAs="absolute">
    <xdr:from>
      <xdr:col>0</xdr:col>
      <xdr:colOff>144000</xdr:colOff>
      <xdr:row>0</xdr:row>
      <xdr:rowOff>497348</xdr:rowOff>
    </xdr:from>
    <xdr:to>
      <xdr:col>5</xdr:col>
      <xdr:colOff>252000</xdr:colOff>
      <xdr:row>0</xdr:row>
      <xdr:rowOff>721957</xdr:rowOff>
    </xdr:to>
    <xdr:sp macro="" textlink="">
      <xdr:nvSpPr>
        <xdr:cNvPr id="4" name="Forme2"/>
        <xdr:cNvSpPr/>
      </xdr:nvSpPr>
      <xdr:spPr>
        <a:xfrm>
          <a:off x="160435" y="497348"/>
          <a:ext cx="5615217" cy="2246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0" rIns="0" bIns="32087" rtlCol="0" anchor="b"/>
        <a:lstStyle/>
        <a:p>
          <a:pPr algn="l"/>
          <a:r>
            <a:rPr lang="fr-FR" sz="900" b="0" i="0">
              <a:solidFill>
                <a:srgbClr val="000000"/>
              </a:solidFill>
              <a:latin typeface="MS Shell Dlg"/>
            </a:rPr>
            <a:t>DPGF </a:t>
          </a:r>
          <a:r>
            <a:rPr lang="fr-FR" sz="900" b="1" i="0">
              <a:solidFill>
                <a:srgbClr val="000000"/>
              </a:solidFill>
              <a:latin typeface="MS Shell Dlg"/>
            </a:rPr>
            <a:t>DU Lot N°02 GROS-OEUVRE</a:t>
          </a:r>
        </a:p>
      </xdr:txBody>
    </xdr:sp>
    <xdr:clientData/>
  </xdr:twoCellAnchor>
  <xdr:twoCellAnchor editAs="absolute">
    <xdr:from>
      <xdr:col>1</xdr:col>
      <xdr:colOff>180000</xdr:colOff>
      <xdr:row>0</xdr:row>
      <xdr:rowOff>673826</xdr:rowOff>
    </xdr:from>
    <xdr:to>
      <xdr:col>6</xdr:col>
      <xdr:colOff>72000</xdr:colOff>
      <xdr:row>0</xdr:row>
      <xdr:rowOff>866348</xdr:rowOff>
    </xdr:to>
    <xdr:sp macro="" textlink="">
      <xdr:nvSpPr>
        <xdr:cNvPr id="5" name="Forme3"/>
        <xdr:cNvSpPr/>
      </xdr:nvSpPr>
      <xdr:spPr>
        <a:xfrm>
          <a:off x="834261" y="673826"/>
          <a:ext cx="5615217" cy="192522"/>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1EF3ED-0861-4707-9E19-EA3A71D4408A}">
  <sheetPr>
    <pageSetUpPr fitToPage="1"/>
  </sheetPr>
  <dimension ref="A1"/>
  <sheetViews>
    <sheetView showGridLines="0" tabSelected="1" view="pageBreakPreview" zoomScaleNormal="100" zoomScaleSheetLayoutView="100" workbookViewId="0">
      <selection activeCell="A56" sqref="A56"/>
    </sheetView>
  </sheetViews>
  <sheetFormatPr baseColWidth="10" defaultColWidth="10.7109375" defaultRowHeight="15" x14ac:dyDescent="0.25"/>
  <cols>
    <col min="1" max="1" width="111.7109375" customWidth="1"/>
    <col min="2" max="2" width="10.7109375" customWidth="1"/>
  </cols>
  <sheetData/>
  <printOptions horizontalCentered="1"/>
  <pageMargins left="0.06" right="0.06" top="0.06" bottom="0.06" header="0.76" footer="0.76"/>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3E6B0-555E-4DEC-A776-7EC4B246FA3E}">
  <sheetPr>
    <pageSetUpPr fitToPage="1"/>
  </sheetPr>
  <dimension ref="A1:ZZ345"/>
  <sheetViews>
    <sheetView showGridLines="0" view="pageBreakPreview" zoomScale="115" zoomScaleNormal="100" zoomScaleSheetLayoutView="115" workbookViewId="0">
      <pane xSplit="2" ySplit="2" topLeftCell="C3" activePane="bottomRight" state="frozen"/>
      <selection pane="topRight" activeCell="C1" sqref="C1"/>
      <selection pane="bottomLeft" activeCell="A3" sqref="A3"/>
      <selection pane="bottomRight" activeCell="B4" sqref="B4"/>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6" max="6" width="12.7109375" customWidth="1"/>
    <col min="7" max="7" width="10.7109375" customWidth="1"/>
    <col min="701" max="703" width="10.7109375" customWidth="1"/>
  </cols>
  <sheetData>
    <row r="1" spans="1:702" ht="80.849999999999994" customHeight="1" x14ac:dyDescent="0.25">
      <c r="A1" s="33"/>
      <c r="B1" s="34"/>
      <c r="C1" s="34"/>
      <c r="D1" s="34"/>
      <c r="E1" s="34"/>
      <c r="F1" s="35"/>
    </row>
    <row r="2" spans="1:702" x14ac:dyDescent="0.25">
      <c r="A2" s="1"/>
      <c r="B2" s="2" t="s">
        <v>0</v>
      </c>
      <c r="C2" s="3" t="s">
        <v>1</v>
      </c>
      <c r="D2" s="4" t="s">
        <v>2</v>
      </c>
      <c r="E2" s="4" t="s">
        <v>3</v>
      </c>
      <c r="F2" s="4" t="s">
        <v>4</v>
      </c>
    </row>
    <row r="3" spans="1:702" x14ac:dyDescent="0.25">
      <c r="A3" s="5"/>
      <c r="B3" s="6"/>
      <c r="C3" s="7"/>
      <c r="D3" s="7"/>
      <c r="E3" s="7"/>
      <c r="F3" s="8"/>
    </row>
    <row r="4" spans="1:702" x14ac:dyDescent="0.25">
      <c r="A4" s="9"/>
      <c r="B4" s="10" t="s">
        <v>5</v>
      </c>
      <c r="C4" s="11"/>
      <c r="D4" s="11"/>
      <c r="E4" s="11"/>
      <c r="F4" s="12"/>
      <c r="ZY4" t="s">
        <v>6</v>
      </c>
      <c r="ZZ4" s="13"/>
    </row>
    <row r="5" spans="1:702" x14ac:dyDescent="0.25">
      <c r="A5" s="9" t="s">
        <v>7</v>
      </c>
      <c r="B5" s="14" t="s">
        <v>8</v>
      </c>
      <c r="C5" s="11"/>
      <c r="D5" s="11"/>
      <c r="E5" s="11"/>
      <c r="F5" s="12"/>
      <c r="ZY5" t="s">
        <v>9</v>
      </c>
      <c r="ZZ5" s="13"/>
    </row>
    <row r="6" spans="1:702" x14ac:dyDescent="0.25">
      <c r="A6" s="9" t="s">
        <v>10</v>
      </c>
      <c r="B6" s="15" t="s">
        <v>11</v>
      </c>
      <c r="C6" s="11"/>
      <c r="D6" s="11"/>
      <c r="E6" s="11"/>
      <c r="F6" s="12"/>
      <c r="ZY6" t="s">
        <v>12</v>
      </c>
      <c r="ZZ6" s="13"/>
    </row>
    <row r="7" spans="1:702" x14ac:dyDescent="0.25">
      <c r="A7" s="9" t="s">
        <v>13</v>
      </c>
      <c r="B7" s="16" t="s">
        <v>14</v>
      </c>
      <c r="C7" s="11"/>
      <c r="D7" s="11"/>
      <c r="E7" s="11"/>
      <c r="F7" s="12"/>
      <c r="ZY7" t="s">
        <v>15</v>
      </c>
      <c r="ZZ7" s="13"/>
    </row>
    <row r="8" spans="1:702" x14ac:dyDescent="0.25">
      <c r="A8" s="36"/>
      <c r="B8" s="16"/>
      <c r="C8" s="11"/>
      <c r="D8" s="11"/>
      <c r="E8" s="11"/>
      <c r="F8" s="12"/>
      <c r="ZZ8" s="13"/>
    </row>
    <row r="9" spans="1:702" x14ac:dyDescent="0.25">
      <c r="A9" s="17" t="s">
        <v>16</v>
      </c>
      <c r="B9" s="18" t="s">
        <v>17</v>
      </c>
      <c r="C9" s="19" t="s">
        <v>18</v>
      </c>
      <c r="D9" s="20">
        <v>1</v>
      </c>
      <c r="E9" s="21"/>
      <c r="F9" s="22">
        <f>ROUND(D9*E9,2)</f>
        <v>0</v>
      </c>
      <c r="ZY9" t="s">
        <v>19</v>
      </c>
      <c r="ZZ9" s="13" t="s">
        <v>20</v>
      </c>
    </row>
    <row r="10" spans="1:702" x14ac:dyDescent="0.25">
      <c r="A10" s="23"/>
      <c r="B10" s="24"/>
      <c r="C10" s="11"/>
      <c r="D10" s="11"/>
      <c r="E10" s="11"/>
      <c r="F10" s="25"/>
    </row>
    <row r="11" spans="1:702" x14ac:dyDescent="0.25">
      <c r="A11" s="26"/>
      <c r="B11" s="27" t="s">
        <v>21</v>
      </c>
      <c r="C11" s="11"/>
      <c r="D11" s="11"/>
      <c r="E11" s="11"/>
      <c r="F11" s="28">
        <f>SUBTOTAL(109,F7:F10)</f>
        <v>0</v>
      </c>
      <c r="G11" s="29"/>
      <c r="ZY11" t="s">
        <v>22</v>
      </c>
    </row>
    <row r="12" spans="1:702" x14ac:dyDescent="0.25">
      <c r="A12" s="23"/>
      <c r="B12" s="24"/>
      <c r="C12" s="11"/>
      <c r="D12" s="11"/>
      <c r="E12" s="11"/>
      <c r="F12" s="8"/>
    </row>
    <row r="13" spans="1:702" x14ac:dyDescent="0.25">
      <c r="A13" s="9" t="s">
        <v>23</v>
      </c>
      <c r="B13" s="15" t="s">
        <v>24</v>
      </c>
      <c r="C13" s="11"/>
      <c r="D13" s="11"/>
      <c r="E13" s="11"/>
      <c r="F13" s="12"/>
      <c r="ZY13" t="s">
        <v>25</v>
      </c>
      <c r="ZZ13" s="13"/>
    </row>
    <row r="14" spans="1:702" x14ac:dyDescent="0.25">
      <c r="A14" s="9" t="s">
        <v>26</v>
      </c>
      <c r="B14" s="16" t="s">
        <v>27</v>
      </c>
      <c r="C14" s="11"/>
      <c r="D14" s="11"/>
      <c r="E14" s="11"/>
      <c r="F14" s="12"/>
      <c r="ZY14" t="s">
        <v>28</v>
      </c>
      <c r="ZZ14" s="13"/>
    </row>
    <row r="15" spans="1:702" x14ac:dyDescent="0.25">
      <c r="A15" s="36"/>
      <c r="B15" s="16"/>
      <c r="C15" s="11"/>
      <c r="D15" s="11"/>
      <c r="E15" s="11"/>
      <c r="F15" s="12"/>
      <c r="ZZ15" s="13"/>
    </row>
    <row r="16" spans="1:702" x14ac:dyDescent="0.25">
      <c r="A16" s="17" t="s">
        <v>29</v>
      </c>
      <c r="B16" s="18" t="s">
        <v>30</v>
      </c>
      <c r="C16" s="19" t="s">
        <v>31</v>
      </c>
      <c r="D16" s="20"/>
      <c r="E16" s="21"/>
      <c r="F16" s="22">
        <f>ROUND(D16*E16,2)</f>
        <v>0</v>
      </c>
      <c r="ZY16" t="s">
        <v>32</v>
      </c>
      <c r="ZZ16" s="13" t="s">
        <v>33</v>
      </c>
    </row>
    <row r="17" spans="1:702" x14ac:dyDescent="0.25">
      <c r="A17" s="37"/>
      <c r="B17" s="18"/>
      <c r="C17" s="19"/>
      <c r="D17" s="20"/>
      <c r="E17" s="21"/>
      <c r="F17" s="22"/>
      <c r="ZZ17" s="13"/>
    </row>
    <row r="18" spans="1:702" x14ac:dyDescent="0.25">
      <c r="A18" s="9" t="s">
        <v>34</v>
      </c>
      <c r="B18" s="16" t="s">
        <v>35</v>
      </c>
      <c r="C18" s="11"/>
      <c r="D18" s="11"/>
      <c r="E18" s="11"/>
      <c r="F18" s="12"/>
      <c r="ZY18" t="s">
        <v>36</v>
      </c>
      <c r="ZZ18" s="13"/>
    </row>
    <row r="19" spans="1:702" x14ac:dyDescent="0.25">
      <c r="A19" s="36"/>
      <c r="B19" s="16"/>
      <c r="C19" s="11"/>
      <c r="D19" s="11"/>
      <c r="E19" s="11"/>
      <c r="F19" s="12"/>
      <c r="ZZ19" s="13"/>
    </row>
    <row r="20" spans="1:702" x14ac:dyDescent="0.25">
      <c r="A20" s="17" t="s">
        <v>37</v>
      </c>
      <c r="B20" s="18" t="s">
        <v>38</v>
      </c>
      <c r="C20" s="19" t="s">
        <v>39</v>
      </c>
      <c r="D20" s="20">
        <v>1</v>
      </c>
      <c r="E20" s="21"/>
      <c r="F20" s="22">
        <f>ROUND(D20*E20,2)</f>
        <v>0</v>
      </c>
      <c r="ZY20" t="s">
        <v>40</v>
      </c>
      <c r="ZZ20" s="13" t="s">
        <v>41</v>
      </c>
    </row>
    <row r="21" spans="1:702" x14ac:dyDescent="0.25">
      <c r="A21" s="23"/>
      <c r="B21" s="24"/>
      <c r="C21" s="11"/>
      <c r="D21" s="11"/>
      <c r="E21" s="11"/>
      <c r="F21" s="25"/>
    </row>
    <row r="22" spans="1:702" ht="25.5" x14ac:dyDescent="0.25">
      <c r="A22" s="26"/>
      <c r="B22" s="27" t="s">
        <v>42</v>
      </c>
      <c r="C22" s="11"/>
      <c r="D22" s="11"/>
      <c r="E22" s="11"/>
      <c r="F22" s="28">
        <f>SUBTOTAL(109,F14:F21)</f>
        <v>0</v>
      </c>
      <c r="G22" s="29"/>
      <c r="ZY22" t="s">
        <v>43</v>
      </c>
    </row>
    <row r="23" spans="1:702" x14ac:dyDescent="0.25">
      <c r="A23" s="23"/>
      <c r="B23" s="24"/>
      <c r="C23" s="11"/>
      <c r="D23" s="11"/>
      <c r="E23" s="11"/>
      <c r="F23" s="8"/>
    </row>
    <row r="24" spans="1:702" x14ac:dyDescent="0.25">
      <c r="A24" s="9" t="s">
        <v>44</v>
      </c>
      <c r="B24" s="15" t="s">
        <v>45</v>
      </c>
      <c r="C24" s="11"/>
      <c r="D24" s="11"/>
      <c r="E24" s="11"/>
      <c r="F24" s="12"/>
      <c r="ZY24" t="s">
        <v>46</v>
      </c>
      <c r="ZZ24" s="13"/>
    </row>
    <row r="25" spans="1:702" ht="25.5" x14ac:dyDescent="0.25">
      <c r="A25" s="9" t="s">
        <v>47</v>
      </c>
      <c r="B25" s="16" t="s">
        <v>48</v>
      </c>
      <c r="C25" s="11"/>
      <c r="D25" s="11"/>
      <c r="E25" s="11"/>
      <c r="F25" s="12"/>
      <c r="ZY25" t="s">
        <v>49</v>
      </c>
      <c r="ZZ25" s="13"/>
    </row>
    <row r="26" spans="1:702" x14ac:dyDescent="0.25">
      <c r="A26" s="36"/>
      <c r="B26" s="16"/>
      <c r="C26" s="11"/>
      <c r="D26" s="11"/>
      <c r="E26" s="11"/>
      <c r="F26" s="12"/>
      <c r="ZZ26" s="13"/>
    </row>
    <row r="27" spans="1:702" ht="60" x14ac:dyDescent="0.25">
      <c r="A27" s="17" t="s">
        <v>50</v>
      </c>
      <c r="B27" s="18" t="s">
        <v>51</v>
      </c>
      <c r="C27" s="19" t="s">
        <v>52</v>
      </c>
      <c r="D27" s="20">
        <v>1</v>
      </c>
      <c r="E27" s="21"/>
      <c r="F27" s="22">
        <f>ROUND(D27*E27,2)</f>
        <v>0</v>
      </c>
      <c r="ZY27" t="s">
        <v>53</v>
      </c>
      <c r="ZZ27" s="13" t="s">
        <v>54</v>
      </c>
    </row>
    <row r="28" spans="1:702" x14ac:dyDescent="0.25">
      <c r="A28" s="23"/>
      <c r="B28" s="24"/>
      <c r="C28" s="11"/>
      <c r="D28" s="11"/>
      <c r="E28" s="11"/>
      <c r="F28" s="25"/>
    </row>
    <row r="29" spans="1:702" x14ac:dyDescent="0.25">
      <c r="A29" s="26"/>
      <c r="B29" s="27" t="s">
        <v>55</v>
      </c>
      <c r="C29" s="11"/>
      <c r="D29" s="11"/>
      <c r="E29" s="11"/>
      <c r="F29" s="28">
        <f>SUBTOTAL(109,F25:F28)</f>
        <v>0</v>
      </c>
      <c r="G29" s="29"/>
      <c r="ZY29" t="s">
        <v>56</v>
      </c>
    </row>
    <row r="30" spans="1:702" x14ac:dyDescent="0.25">
      <c r="A30" s="23"/>
      <c r="B30" s="24"/>
      <c r="C30" s="11"/>
      <c r="D30" s="11"/>
      <c r="E30" s="11"/>
      <c r="F30" s="8"/>
    </row>
    <row r="31" spans="1:702" x14ac:dyDescent="0.25">
      <c r="A31" s="9" t="s">
        <v>57</v>
      </c>
      <c r="B31" s="15" t="s">
        <v>58</v>
      </c>
      <c r="C31" s="11"/>
      <c r="D31" s="11"/>
      <c r="E31" s="11"/>
      <c r="F31" s="12"/>
      <c r="ZY31" t="s">
        <v>59</v>
      </c>
      <c r="ZZ31" s="13"/>
    </row>
    <row r="32" spans="1:702" x14ac:dyDescent="0.25">
      <c r="A32" s="36"/>
      <c r="B32" s="15"/>
      <c r="C32" s="11"/>
      <c r="D32" s="11"/>
      <c r="E32" s="11"/>
      <c r="F32" s="12"/>
      <c r="ZZ32" s="13"/>
    </row>
    <row r="33" spans="1:702" ht="36" x14ac:dyDescent="0.25">
      <c r="A33" s="17" t="s">
        <v>60</v>
      </c>
      <c r="B33" s="18" t="s">
        <v>61</v>
      </c>
      <c r="C33" s="19" t="s">
        <v>62</v>
      </c>
      <c r="D33" s="21">
        <v>9.27</v>
      </c>
      <c r="E33" s="21"/>
      <c r="F33" s="22">
        <f>ROUND(D33*E33,2)</f>
        <v>0</v>
      </c>
      <c r="ZY33" t="s">
        <v>63</v>
      </c>
      <c r="ZZ33" s="13" t="s">
        <v>64</v>
      </c>
    </row>
    <row r="34" spans="1:702" x14ac:dyDescent="0.25">
      <c r="A34" s="23"/>
      <c r="B34" s="24"/>
      <c r="C34" s="11"/>
      <c r="D34" s="11"/>
      <c r="E34" s="11"/>
      <c r="F34" s="25"/>
    </row>
    <row r="35" spans="1:702" x14ac:dyDescent="0.25">
      <c r="A35" s="26"/>
      <c r="B35" s="27" t="s">
        <v>65</v>
      </c>
      <c r="C35" s="11"/>
      <c r="D35" s="11"/>
      <c r="E35" s="11"/>
      <c r="F35" s="28">
        <f>SUBTOTAL(109,F33:F34)</f>
        <v>0</v>
      </c>
      <c r="G35" s="29"/>
      <c r="ZY35" t="s">
        <v>66</v>
      </c>
    </row>
    <row r="36" spans="1:702" x14ac:dyDescent="0.25">
      <c r="A36" s="23"/>
      <c r="B36" s="24"/>
      <c r="C36" s="11"/>
      <c r="D36" s="11"/>
      <c r="E36" s="11"/>
      <c r="F36" s="8"/>
    </row>
    <row r="37" spans="1:702" x14ac:dyDescent="0.25">
      <c r="A37" s="9" t="s">
        <v>67</v>
      </c>
      <c r="B37" s="15" t="s">
        <v>68</v>
      </c>
      <c r="C37" s="11"/>
      <c r="D37" s="11"/>
      <c r="E37" s="11"/>
      <c r="F37" s="12"/>
      <c r="ZY37" t="s">
        <v>69</v>
      </c>
      <c r="ZZ37" s="13"/>
    </row>
    <row r="38" spans="1:702" x14ac:dyDescent="0.25">
      <c r="A38" s="9" t="s">
        <v>70</v>
      </c>
      <c r="B38" s="16" t="s">
        <v>71</v>
      </c>
      <c r="C38" s="11"/>
      <c r="D38" s="11"/>
      <c r="E38" s="11"/>
      <c r="F38" s="12"/>
      <c r="ZY38" t="s">
        <v>72</v>
      </c>
      <c r="ZZ38" s="13"/>
    </row>
    <row r="39" spans="1:702" x14ac:dyDescent="0.25">
      <c r="A39" s="36"/>
      <c r="B39" s="16"/>
      <c r="C39" s="11"/>
      <c r="D39" s="11"/>
      <c r="E39" s="11"/>
      <c r="F39" s="12"/>
      <c r="ZZ39" s="13"/>
    </row>
    <row r="40" spans="1:702" ht="120" x14ac:dyDescent="0.25">
      <c r="A40" s="17" t="s">
        <v>73</v>
      </c>
      <c r="B40" s="18" t="s">
        <v>74</v>
      </c>
      <c r="C40" s="19" t="s">
        <v>75</v>
      </c>
      <c r="D40" s="21">
        <v>48</v>
      </c>
      <c r="E40" s="21"/>
      <c r="F40" s="22">
        <f>ROUND(D40*E40,2)</f>
        <v>0</v>
      </c>
      <c r="ZY40" t="s">
        <v>76</v>
      </c>
      <c r="ZZ40" s="13" t="s">
        <v>77</v>
      </c>
    </row>
    <row r="41" spans="1:702" x14ac:dyDescent="0.25">
      <c r="A41" s="37"/>
      <c r="B41" s="18"/>
      <c r="C41" s="19"/>
      <c r="D41" s="21"/>
      <c r="E41" s="21"/>
      <c r="F41" s="22"/>
      <c r="ZZ41" s="13"/>
    </row>
    <row r="42" spans="1:702" ht="24" x14ac:dyDescent="0.25">
      <c r="A42" s="17" t="s">
        <v>78</v>
      </c>
      <c r="B42" s="18" t="s">
        <v>79</v>
      </c>
      <c r="C42" s="19" t="s">
        <v>80</v>
      </c>
      <c r="D42" s="21">
        <v>48</v>
      </c>
      <c r="E42" s="21"/>
      <c r="F42" s="22">
        <f>ROUND(D42*E42,2)</f>
        <v>0</v>
      </c>
      <c r="ZY42" t="s">
        <v>81</v>
      </c>
      <c r="ZZ42" s="13" t="s">
        <v>82</v>
      </c>
    </row>
    <row r="43" spans="1:702" x14ac:dyDescent="0.25">
      <c r="A43" s="37"/>
      <c r="B43" s="18"/>
      <c r="C43" s="19"/>
      <c r="D43" s="21"/>
      <c r="E43" s="21"/>
      <c r="F43" s="22"/>
      <c r="ZZ43" s="13"/>
    </row>
    <row r="44" spans="1:702" x14ac:dyDescent="0.25">
      <c r="A44" s="9" t="s">
        <v>83</v>
      </c>
      <c r="B44" s="16" t="s">
        <v>84</v>
      </c>
      <c r="C44" s="11"/>
      <c r="D44" s="11"/>
      <c r="E44" s="11"/>
      <c r="F44" s="12"/>
      <c r="ZY44" t="s">
        <v>85</v>
      </c>
      <c r="ZZ44" s="13"/>
    </row>
    <row r="45" spans="1:702" x14ac:dyDescent="0.25">
      <c r="A45" s="36"/>
      <c r="B45" s="16"/>
      <c r="C45" s="11"/>
      <c r="D45" s="11"/>
      <c r="E45" s="11"/>
      <c r="F45" s="12"/>
      <c r="ZZ45" s="13"/>
    </row>
    <row r="46" spans="1:702" ht="120" x14ac:dyDescent="0.25">
      <c r="A46" s="17" t="s">
        <v>86</v>
      </c>
      <c r="B46" s="18" t="s">
        <v>87</v>
      </c>
      <c r="C46" s="19" t="s">
        <v>88</v>
      </c>
      <c r="D46" s="21">
        <v>49</v>
      </c>
      <c r="E46" s="21"/>
      <c r="F46" s="22">
        <f>ROUND(D46*E46,2)</f>
        <v>0</v>
      </c>
      <c r="ZY46" t="s">
        <v>89</v>
      </c>
      <c r="ZZ46" s="13" t="s">
        <v>90</v>
      </c>
    </row>
    <row r="47" spans="1:702" x14ac:dyDescent="0.25">
      <c r="A47" s="37"/>
      <c r="B47" s="18"/>
      <c r="C47" s="19"/>
      <c r="D47" s="21"/>
      <c r="E47" s="21"/>
      <c r="F47" s="22"/>
      <c r="ZZ47" s="13"/>
    </row>
    <row r="48" spans="1:702" ht="36" x14ac:dyDescent="0.25">
      <c r="A48" s="17" t="s">
        <v>91</v>
      </c>
      <c r="B48" s="18" t="s">
        <v>92</v>
      </c>
      <c r="C48" s="19" t="s">
        <v>93</v>
      </c>
      <c r="D48" s="21">
        <v>49</v>
      </c>
      <c r="E48" s="21"/>
      <c r="F48" s="22">
        <f>ROUND(D48*E48,2)</f>
        <v>0</v>
      </c>
      <c r="ZY48" t="s">
        <v>94</v>
      </c>
      <c r="ZZ48" s="13" t="s">
        <v>95</v>
      </c>
    </row>
    <row r="49" spans="1:702" x14ac:dyDescent="0.25">
      <c r="A49" s="37"/>
      <c r="B49" s="18"/>
      <c r="C49" s="19"/>
      <c r="D49" s="21"/>
      <c r="E49" s="21"/>
      <c r="F49" s="22"/>
      <c r="ZZ49" s="13"/>
    </row>
    <row r="50" spans="1:702" ht="72" x14ac:dyDescent="0.25">
      <c r="A50" s="17" t="s">
        <v>96</v>
      </c>
      <c r="B50" s="18" t="s">
        <v>97</v>
      </c>
      <c r="C50" s="19" t="s">
        <v>98</v>
      </c>
      <c r="D50" s="20">
        <v>4</v>
      </c>
      <c r="E50" s="21"/>
      <c r="F50" s="22">
        <f>ROUND(D50*E50,2)</f>
        <v>0</v>
      </c>
      <c r="ZY50" t="s">
        <v>99</v>
      </c>
      <c r="ZZ50" s="13" t="s">
        <v>100</v>
      </c>
    </row>
    <row r="51" spans="1:702" x14ac:dyDescent="0.25">
      <c r="A51" s="37"/>
      <c r="B51" s="18"/>
      <c r="C51" s="19"/>
      <c r="D51" s="20"/>
      <c r="E51" s="21"/>
      <c r="F51" s="22"/>
      <c r="ZZ51" s="13"/>
    </row>
    <row r="52" spans="1:702" x14ac:dyDescent="0.25">
      <c r="A52" s="9" t="s">
        <v>101</v>
      </c>
      <c r="B52" s="16" t="s">
        <v>102</v>
      </c>
      <c r="C52" s="11"/>
      <c r="D52" s="11"/>
      <c r="E52" s="11"/>
      <c r="F52" s="12"/>
      <c r="ZY52" t="s">
        <v>103</v>
      </c>
      <c r="ZZ52" s="13"/>
    </row>
    <row r="53" spans="1:702" x14ac:dyDescent="0.25">
      <c r="A53" s="36"/>
      <c r="B53" s="16"/>
      <c r="C53" s="11"/>
      <c r="D53" s="11"/>
      <c r="E53" s="11"/>
      <c r="F53" s="12"/>
      <c r="ZZ53" s="13"/>
    </row>
    <row r="54" spans="1:702" ht="132" x14ac:dyDescent="0.25">
      <c r="A54" s="17" t="s">
        <v>104</v>
      </c>
      <c r="B54" s="18" t="s">
        <v>105</v>
      </c>
      <c r="C54" s="19" t="s">
        <v>106</v>
      </c>
      <c r="D54" s="21">
        <v>15</v>
      </c>
      <c r="E54" s="21"/>
      <c r="F54" s="22">
        <f>ROUND(D54*E54,2)</f>
        <v>0</v>
      </c>
      <c r="ZY54" t="s">
        <v>107</v>
      </c>
      <c r="ZZ54" s="13" t="s">
        <v>108</v>
      </c>
    </row>
    <row r="55" spans="1:702" x14ac:dyDescent="0.25">
      <c r="A55" s="37"/>
      <c r="B55" s="18"/>
      <c r="C55" s="19"/>
      <c r="D55" s="21"/>
      <c r="E55" s="21"/>
      <c r="F55" s="22"/>
      <c r="ZZ55" s="13"/>
    </row>
    <row r="56" spans="1:702" ht="24" x14ac:dyDescent="0.25">
      <c r="A56" s="17" t="s">
        <v>109</v>
      </c>
      <c r="B56" s="18" t="s">
        <v>110</v>
      </c>
      <c r="C56" s="19" t="s">
        <v>111</v>
      </c>
      <c r="D56" s="21">
        <v>15</v>
      </c>
      <c r="E56" s="21"/>
      <c r="F56" s="22">
        <f>ROUND(D56*E56,2)</f>
        <v>0</v>
      </c>
      <c r="ZY56" t="s">
        <v>112</v>
      </c>
      <c r="ZZ56" s="13" t="s">
        <v>113</v>
      </c>
    </row>
    <row r="57" spans="1:702" x14ac:dyDescent="0.25">
      <c r="A57" s="37"/>
      <c r="B57" s="18"/>
      <c r="C57" s="19"/>
      <c r="D57" s="21"/>
      <c r="E57" s="21"/>
      <c r="F57" s="22"/>
      <c r="ZZ57" s="13"/>
    </row>
    <row r="58" spans="1:702" ht="36" x14ac:dyDescent="0.25">
      <c r="A58" s="17" t="s">
        <v>114</v>
      </c>
      <c r="B58" s="18" t="s">
        <v>115</v>
      </c>
      <c r="C58" s="19" t="s">
        <v>116</v>
      </c>
      <c r="D58" s="21">
        <v>30</v>
      </c>
      <c r="E58" s="21"/>
      <c r="F58" s="22">
        <f>ROUND(D58*E58,2)</f>
        <v>0</v>
      </c>
      <c r="ZY58" t="s">
        <v>117</v>
      </c>
      <c r="ZZ58" s="13" t="s">
        <v>118</v>
      </c>
    </row>
    <row r="59" spans="1:702" x14ac:dyDescent="0.25">
      <c r="A59" s="37"/>
      <c r="B59" s="18"/>
      <c r="C59" s="19"/>
      <c r="D59" s="21"/>
      <c r="E59" s="21"/>
      <c r="F59" s="22"/>
      <c r="ZZ59" s="13"/>
    </row>
    <row r="60" spans="1:702" x14ac:dyDescent="0.25">
      <c r="A60" s="9" t="s">
        <v>119</v>
      </c>
      <c r="B60" s="16" t="s">
        <v>120</v>
      </c>
      <c r="C60" s="11"/>
      <c r="D60" s="11"/>
      <c r="E60" s="11"/>
      <c r="F60" s="12"/>
      <c r="ZY60" t="s">
        <v>121</v>
      </c>
      <c r="ZZ60" s="13"/>
    </row>
    <row r="61" spans="1:702" x14ac:dyDescent="0.25">
      <c r="A61" s="36"/>
      <c r="B61" s="16"/>
      <c r="C61" s="11"/>
      <c r="D61" s="11"/>
      <c r="E61" s="11"/>
      <c r="F61" s="12"/>
      <c r="ZZ61" s="13"/>
    </row>
    <row r="62" spans="1:702" ht="132" x14ac:dyDescent="0.25">
      <c r="A62" s="17" t="s">
        <v>122</v>
      </c>
      <c r="B62" s="18" t="s">
        <v>123</v>
      </c>
      <c r="C62" s="19" t="s">
        <v>124</v>
      </c>
      <c r="D62" s="21">
        <v>37</v>
      </c>
      <c r="E62" s="21"/>
      <c r="F62" s="22">
        <f>ROUND(D62*E62,2)</f>
        <v>0</v>
      </c>
      <c r="ZY62" t="s">
        <v>125</v>
      </c>
      <c r="ZZ62" s="13" t="s">
        <v>126</v>
      </c>
    </row>
    <row r="63" spans="1:702" x14ac:dyDescent="0.25">
      <c r="A63" s="37"/>
      <c r="B63" s="18"/>
      <c r="C63" s="19"/>
      <c r="D63" s="21"/>
      <c r="E63" s="21"/>
      <c r="F63" s="22"/>
      <c r="ZZ63" s="13"/>
    </row>
    <row r="64" spans="1:702" ht="25.5" x14ac:dyDescent="0.25">
      <c r="A64" s="9" t="s">
        <v>127</v>
      </c>
      <c r="B64" s="30" t="s">
        <v>128</v>
      </c>
      <c r="C64" s="11"/>
      <c r="D64" s="11"/>
      <c r="E64" s="11"/>
      <c r="F64" s="12"/>
      <c r="ZY64" t="s">
        <v>129</v>
      </c>
      <c r="ZZ64" s="13"/>
    </row>
    <row r="65" spans="1:702" x14ac:dyDescent="0.25">
      <c r="A65" s="36"/>
      <c r="B65" s="30"/>
      <c r="C65" s="11"/>
      <c r="D65" s="11"/>
      <c r="E65" s="11"/>
      <c r="F65" s="12"/>
      <c r="ZZ65" s="13"/>
    </row>
    <row r="66" spans="1:702" ht="36" x14ac:dyDescent="0.25">
      <c r="A66" s="17" t="s">
        <v>130</v>
      </c>
      <c r="B66" s="18" t="s">
        <v>131</v>
      </c>
      <c r="C66" s="19" t="s">
        <v>132</v>
      </c>
      <c r="D66" s="20">
        <v>4</v>
      </c>
      <c r="E66" s="21"/>
      <c r="F66" s="22">
        <f>ROUND(D66*E66,2)</f>
        <v>0</v>
      </c>
      <c r="ZY66" t="s">
        <v>133</v>
      </c>
      <c r="ZZ66" s="13" t="s">
        <v>134</v>
      </c>
    </row>
    <row r="67" spans="1:702" x14ac:dyDescent="0.25">
      <c r="A67" s="37"/>
      <c r="B67" s="18"/>
      <c r="C67" s="19"/>
      <c r="D67" s="20"/>
      <c r="E67" s="21"/>
      <c r="F67" s="22"/>
      <c r="ZZ67" s="13"/>
    </row>
    <row r="68" spans="1:702" ht="24" x14ac:dyDescent="0.25">
      <c r="A68" s="17" t="s">
        <v>135</v>
      </c>
      <c r="B68" s="18" t="s">
        <v>136</v>
      </c>
      <c r="C68" s="19" t="s">
        <v>137</v>
      </c>
      <c r="D68" s="21">
        <v>8</v>
      </c>
      <c r="E68" s="21"/>
      <c r="F68" s="22">
        <f>ROUND(D68*E68,2)</f>
        <v>0</v>
      </c>
      <c r="ZY68" t="s">
        <v>138</v>
      </c>
      <c r="ZZ68" s="13" t="s">
        <v>139</v>
      </c>
    </row>
    <row r="69" spans="1:702" x14ac:dyDescent="0.25">
      <c r="A69" s="37"/>
      <c r="B69" s="18"/>
      <c r="C69" s="19"/>
      <c r="D69" s="21"/>
      <c r="E69" s="21"/>
      <c r="F69" s="22"/>
      <c r="ZZ69" s="13"/>
    </row>
    <row r="70" spans="1:702" x14ac:dyDescent="0.25">
      <c r="A70" s="9" t="s">
        <v>140</v>
      </c>
      <c r="B70" s="30" t="s">
        <v>141</v>
      </c>
      <c r="C70" s="11"/>
      <c r="D70" s="11"/>
      <c r="E70" s="11"/>
      <c r="F70" s="12"/>
      <c r="ZY70" t="s">
        <v>142</v>
      </c>
      <c r="ZZ70" s="13"/>
    </row>
    <row r="71" spans="1:702" x14ac:dyDescent="0.25">
      <c r="A71" s="36"/>
      <c r="B71" s="30"/>
      <c r="C71" s="11"/>
      <c r="D71" s="11"/>
      <c r="E71" s="11"/>
      <c r="F71" s="12"/>
      <c r="ZZ71" s="13"/>
    </row>
    <row r="72" spans="1:702" ht="24" x14ac:dyDescent="0.25">
      <c r="A72" s="17" t="s">
        <v>143</v>
      </c>
      <c r="B72" s="18" t="s">
        <v>144</v>
      </c>
      <c r="C72" s="19" t="s">
        <v>145</v>
      </c>
      <c r="D72" s="21">
        <v>29</v>
      </c>
      <c r="E72" s="21"/>
      <c r="F72" s="22">
        <f>ROUND(D72*E72,2)</f>
        <v>0</v>
      </c>
      <c r="ZY72" t="s">
        <v>146</v>
      </c>
      <c r="ZZ72" s="13" t="s">
        <v>147</v>
      </c>
    </row>
    <row r="73" spans="1:702" x14ac:dyDescent="0.25">
      <c r="A73" s="37"/>
      <c r="B73" s="18"/>
      <c r="C73" s="19"/>
      <c r="D73" s="21"/>
      <c r="E73" s="21"/>
      <c r="F73" s="22"/>
      <c r="ZZ73" s="13"/>
    </row>
    <row r="74" spans="1:702" ht="25.5" x14ac:dyDescent="0.25">
      <c r="A74" s="9" t="s">
        <v>148</v>
      </c>
      <c r="B74" s="16" t="s">
        <v>149</v>
      </c>
      <c r="C74" s="11"/>
      <c r="D74" s="11"/>
      <c r="E74" s="11"/>
      <c r="F74" s="12"/>
      <c r="ZY74" t="s">
        <v>150</v>
      </c>
      <c r="ZZ74" s="13"/>
    </row>
    <row r="75" spans="1:702" x14ac:dyDescent="0.25">
      <c r="A75" s="36"/>
      <c r="B75" s="16"/>
      <c r="C75" s="11"/>
      <c r="D75" s="11"/>
      <c r="E75" s="11"/>
      <c r="F75" s="12"/>
      <c r="ZZ75" s="13"/>
    </row>
    <row r="76" spans="1:702" ht="72" x14ac:dyDescent="0.25">
      <c r="A76" s="17" t="s">
        <v>151</v>
      </c>
      <c r="B76" s="18" t="s">
        <v>152</v>
      </c>
      <c r="C76" s="19" t="s">
        <v>153</v>
      </c>
      <c r="D76" s="21">
        <v>12.8</v>
      </c>
      <c r="E76" s="21"/>
      <c r="F76" s="22">
        <f>ROUND(D76*E76,2)</f>
        <v>0</v>
      </c>
      <c r="ZY76" t="s">
        <v>154</v>
      </c>
      <c r="ZZ76" s="13" t="s">
        <v>155</v>
      </c>
    </row>
    <row r="77" spans="1:702" x14ac:dyDescent="0.25">
      <c r="A77" s="37"/>
      <c r="B77" s="18"/>
      <c r="C77" s="19"/>
      <c r="D77" s="21"/>
      <c r="E77" s="21"/>
      <c r="F77" s="22"/>
      <c r="ZZ77" s="13"/>
    </row>
    <row r="78" spans="1:702" ht="60" x14ac:dyDescent="0.25">
      <c r="A78" s="17" t="s">
        <v>156</v>
      </c>
      <c r="B78" s="18" t="s">
        <v>157</v>
      </c>
      <c r="C78" s="19" t="s">
        <v>158</v>
      </c>
      <c r="D78" s="21">
        <v>12.8</v>
      </c>
      <c r="E78" s="21"/>
      <c r="F78" s="22">
        <f>ROUND(D78*E78,2)</f>
        <v>0</v>
      </c>
      <c r="ZY78" t="s">
        <v>159</v>
      </c>
      <c r="ZZ78" s="13" t="s">
        <v>160</v>
      </c>
    </row>
    <row r="79" spans="1:702" x14ac:dyDescent="0.25">
      <c r="A79" s="23"/>
      <c r="B79" s="24"/>
      <c r="C79" s="11"/>
      <c r="D79" s="11"/>
      <c r="E79" s="11"/>
      <c r="F79" s="25"/>
    </row>
    <row r="80" spans="1:702" x14ac:dyDescent="0.25">
      <c r="A80" s="26"/>
      <c r="B80" s="27" t="s">
        <v>161</v>
      </c>
      <c r="C80" s="11"/>
      <c r="D80" s="11"/>
      <c r="E80" s="11"/>
      <c r="F80" s="28">
        <f>SUBTOTAL(109,F38:F79)</f>
        <v>0</v>
      </c>
      <c r="G80" s="29"/>
      <c r="ZY80" t="s">
        <v>162</v>
      </c>
    </row>
    <row r="81" spans="1:702" x14ac:dyDescent="0.25">
      <c r="A81" s="23"/>
      <c r="B81" s="24"/>
      <c r="C81" s="11"/>
      <c r="D81" s="11"/>
      <c r="E81" s="11"/>
      <c r="F81" s="8"/>
    </row>
    <row r="82" spans="1:702" x14ac:dyDescent="0.25">
      <c r="A82" s="9" t="s">
        <v>163</v>
      </c>
      <c r="B82" s="15" t="s">
        <v>164</v>
      </c>
      <c r="C82" s="11"/>
      <c r="D82" s="11"/>
      <c r="E82" s="11"/>
      <c r="F82" s="12"/>
      <c r="ZY82" t="s">
        <v>165</v>
      </c>
      <c r="ZZ82" s="13"/>
    </row>
    <row r="83" spans="1:702" x14ac:dyDescent="0.25">
      <c r="A83" s="9" t="s">
        <v>166</v>
      </c>
      <c r="B83" s="16" t="s">
        <v>167</v>
      </c>
      <c r="C83" s="11"/>
      <c r="D83" s="11"/>
      <c r="E83" s="11"/>
      <c r="F83" s="12"/>
      <c r="ZY83" t="s">
        <v>168</v>
      </c>
      <c r="ZZ83" s="13"/>
    </row>
    <row r="84" spans="1:702" x14ac:dyDescent="0.25">
      <c r="A84" s="36"/>
      <c r="B84" s="16"/>
      <c r="C84" s="11"/>
      <c r="D84" s="11"/>
      <c r="E84" s="11"/>
      <c r="F84" s="12"/>
      <c r="ZZ84" s="13"/>
    </row>
    <row r="85" spans="1:702" ht="48" x14ac:dyDescent="0.25">
      <c r="A85" s="17" t="s">
        <v>169</v>
      </c>
      <c r="B85" s="18" t="s">
        <v>170</v>
      </c>
      <c r="C85" s="19" t="s">
        <v>171</v>
      </c>
      <c r="D85" s="21">
        <v>47.15</v>
      </c>
      <c r="E85" s="21"/>
      <c r="F85" s="22">
        <f>ROUND(D85*E85,2)</f>
        <v>0</v>
      </c>
      <c r="ZY85" t="s">
        <v>172</v>
      </c>
      <c r="ZZ85" s="13" t="s">
        <v>173</v>
      </c>
    </row>
    <row r="86" spans="1:702" x14ac:dyDescent="0.25">
      <c r="A86" s="37"/>
      <c r="B86" s="18"/>
      <c r="C86" s="19"/>
      <c r="D86" s="21"/>
      <c r="E86" s="21"/>
      <c r="F86" s="22"/>
      <c r="ZZ86" s="13"/>
    </row>
    <row r="87" spans="1:702" ht="132" x14ac:dyDescent="0.25">
      <c r="A87" s="17" t="s">
        <v>174</v>
      </c>
      <c r="B87" s="18" t="s">
        <v>175</v>
      </c>
      <c r="C87" s="19" t="s">
        <v>176</v>
      </c>
      <c r="D87" s="21">
        <v>47.15</v>
      </c>
      <c r="E87" s="21"/>
      <c r="F87" s="22">
        <f>ROUND(D87*E87,2)</f>
        <v>0</v>
      </c>
      <c r="ZY87" t="s">
        <v>177</v>
      </c>
      <c r="ZZ87" s="13" t="s">
        <v>178</v>
      </c>
    </row>
    <row r="88" spans="1:702" x14ac:dyDescent="0.25">
      <c r="A88" s="37"/>
      <c r="B88" s="18"/>
      <c r="C88" s="19"/>
      <c r="D88" s="21"/>
      <c r="E88" s="21"/>
      <c r="F88" s="22"/>
      <c r="ZZ88" s="13"/>
    </row>
    <row r="89" spans="1:702" ht="24" x14ac:dyDescent="0.25">
      <c r="A89" s="17" t="s">
        <v>179</v>
      </c>
      <c r="B89" s="18" t="s">
        <v>180</v>
      </c>
      <c r="C89" s="19" t="s">
        <v>181</v>
      </c>
      <c r="D89" s="21">
        <v>47.15</v>
      </c>
      <c r="E89" s="21"/>
      <c r="F89" s="22">
        <f>ROUND(D89*E89,2)</f>
        <v>0</v>
      </c>
      <c r="ZY89" t="s">
        <v>182</v>
      </c>
      <c r="ZZ89" s="13" t="s">
        <v>183</v>
      </c>
    </row>
    <row r="90" spans="1:702" x14ac:dyDescent="0.25">
      <c r="A90" s="37"/>
      <c r="B90" s="18"/>
      <c r="C90" s="19"/>
      <c r="D90" s="21"/>
      <c r="E90" s="21"/>
      <c r="F90" s="22"/>
      <c r="ZZ90" s="13"/>
    </row>
    <row r="91" spans="1:702" ht="60" customHeight="1" x14ac:dyDescent="0.25">
      <c r="A91" s="17" t="s">
        <v>184</v>
      </c>
      <c r="B91" s="18" t="s">
        <v>185</v>
      </c>
      <c r="C91" s="19" t="s">
        <v>186</v>
      </c>
      <c r="D91" s="20">
        <v>6</v>
      </c>
      <c r="E91" s="21"/>
      <c r="F91" s="22">
        <f>ROUND(D91*E91,2)</f>
        <v>0</v>
      </c>
      <c r="ZY91" t="s">
        <v>187</v>
      </c>
      <c r="ZZ91" s="13" t="s">
        <v>188</v>
      </c>
    </row>
    <row r="92" spans="1:702" x14ac:dyDescent="0.25">
      <c r="A92" s="37"/>
      <c r="B92" s="18"/>
      <c r="C92" s="19"/>
      <c r="D92" s="20"/>
      <c r="E92" s="21"/>
      <c r="F92" s="22"/>
      <c r="ZZ92" s="13"/>
    </row>
    <row r="93" spans="1:702" ht="96" x14ac:dyDescent="0.25">
      <c r="A93" s="17" t="s">
        <v>189</v>
      </c>
      <c r="B93" s="18" t="s">
        <v>190</v>
      </c>
      <c r="C93" s="19" t="s">
        <v>191</v>
      </c>
      <c r="D93" s="21">
        <v>138</v>
      </c>
      <c r="E93" s="21"/>
      <c r="F93" s="22">
        <f>ROUND(D93*E93,2)</f>
        <v>0</v>
      </c>
      <c r="ZY93" t="s">
        <v>192</v>
      </c>
      <c r="ZZ93" s="13" t="s">
        <v>193</v>
      </c>
    </row>
    <row r="94" spans="1:702" x14ac:dyDescent="0.25">
      <c r="A94" s="37"/>
      <c r="B94" s="18"/>
      <c r="C94" s="19"/>
      <c r="D94" s="21"/>
      <c r="E94" s="21"/>
      <c r="F94" s="22"/>
      <c r="ZZ94" s="13"/>
    </row>
    <row r="95" spans="1:702" x14ac:dyDescent="0.25">
      <c r="A95" s="9" t="s">
        <v>194</v>
      </c>
      <c r="B95" s="16" t="s">
        <v>195</v>
      </c>
      <c r="C95" s="11"/>
      <c r="D95" s="11"/>
      <c r="E95" s="11"/>
      <c r="F95" s="12"/>
      <c r="ZY95" t="s">
        <v>196</v>
      </c>
      <c r="ZZ95" s="13"/>
    </row>
    <row r="96" spans="1:702" x14ac:dyDescent="0.25">
      <c r="A96" s="36"/>
      <c r="B96" s="16"/>
      <c r="C96" s="11"/>
      <c r="D96" s="11"/>
      <c r="E96" s="11"/>
      <c r="F96" s="12"/>
      <c r="ZZ96" s="13"/>
    </row>
    <row r="97" spans="1:702" ht="48" x14ac:dyDescent="0.25">
      <c r="A97" s="17" t="s">
        <v>197</v>
      </c>
      <c r="B97" s="18" t="s">
        <v>198</v>
      </c>
      <c r="C97" s="19" t="s">
        <v>199</v>
      </c>
      <c r="D97" s="21">
        <v>97.9</v>
      </c>
      <c r="E97" s="21"/>
      <c r="F97" s="22">
        <f>ROUND(D97*E97,2)</f>
        <v>0</v>
      </c>
      <c r="ZY97" t="s">
        <v>200</v>
      </c>
      <c r="ZZ97" s="13" t="s">
        <v>201</v>
      </c>
    </row>
    <row r="98" spans="1:702" x14ac:dyDescent="0.25">
      <c r="A98" s="37"/>
      <c r="B98" s="18"/>
      <c r="C98" s="19"/>
      <c r="D98" s="21"/>
      <c r="E98" s="21"/>
      <c r="F98" s="22"/>
      <c r="ZZ98" s="13"/>
    </row>
    <row r="99" spans="1:702" ht="132" x14ac:dyDescent="0.25">
      <c r="A99" s="17" t="s">
        <v>202</v>
      </c>
      <c r="B99" s="18" t="s">
        <v>203</v>
      </c>
      <c r="C99" s="19" t="s">
        <v>204</v>
      </c>
      <c r="D99" s="21">
        <v>123.9</v>
      </c>
      <c r="E99" s="21"/>
      <c r="F99" s="22">
        <f>ROUND(D99*E99,2)</f>
        <v>0</v>
      </c>
      <c r="ZY99" t="s">
        <v>205</v>
      </c>
      <c r="ZZ99" s="13" t="s">
        <v>206</v>
      </c>
    </row>
    <row r="100" spans="1:702" x14ac:dyDescent="0.25">
      <c r="A100" s="37"/>
      <c r="B100" s="18"/>
      <c r="C100" s="19"/>
      <c r="D100" s="21"/>
      <c r="E100" s="21"/>
      <c r="F100" s="22"/>
      <c r="ZZ100" s="13"/>
    </row>
    <row r="101" spans="1:702" ht="24" x14ac:dyDescent="0.25">
      <c r="A101" s="17" t="s">
        <v>207</v>
      </c>
      <c r="B101" s="18" t="s">
        <v>208</v>
      </c>
      <c r="C101" s="19" t="s">
        <v>209</v>
      </c>
      <c r="D101" s="21">
        <v>97.9</v>
      </c>
      <c r="E101" s="21"/>
      <c r="F101" s="22">
        <f>ROUND(D101*E101,2)</f>
        <v>0</v>
      </c>
      <c r="ZY101" t="s">
        <v>210</v>
      </c>
      <c r="ZZ101" s="13" t="s">
        <v>211</v>
      </c>
    </row>
    <row r="102" spans="1:702" x14ac:dyDescent="0.25">
      <c r="A102" s="37"/>
      <c r="B102" s="18"/>
      <c r="C102" s="19"/>
      <c r="D102" s="21"/>
      <c r="E102" s="21"/>
      <c r="F102" s="22"/>
      <c r="ZZ102" s="13"/>
    </row>
    <row r="103" spans="1:702" ht="24" x14ac:dyDescent="0.25">
      <c r="A103" s="17" t="s">
        <v>212</v>
      </c>
      <c r="B103" s="18" t="s">
        <v>213</v>
      </c>
      <c r="C103" s="19" t="s">
        <v>214</v>
      </c>
      <c r="D103" s="20">
        <v>4</v>
      </c>
      <c r="E103" s="21"/>
      <c r="F103" s="22">
        <f>ROUND(D103*E103,2)</f>
        <v>0</v>
      </c>
      <c r="ZY103" t="s">
        <v>215</v>
      </c>
      <c r="ZZ103" s="13" t="s">
        <v>216</v>
      </c>
    </row>
    <row r="104" spans="1:702" x14ac:dyDescent="0.25">
      <c r="A104" s="37"/>
      <c r="B104" s="18"/>
      <c r="C104" s="19"/>
      <c r="D104" s="20"/>
      <c r="E104" s="21"/>
      <c r="F104" s="22"/>
      <c r="ZZ104" s="13"/>
    </row>
    <row r="105" spans="1:702" x14ac:dyDescent="0.25">
      <c r="A105" s="9" t="s">
        <v>217</v>
      </c>
      <c r="B105" s="16" t="s">
        <v>218</v>
      </c>
      <c r="C105" s="11"/>
      <c r="D105" s="11"/>
      <c r="E105" s="11"/>
      <c r="F105" s="12"/>
      <c r="ZY105" t="s">
        <v>219</v>
      </c>
      <c r="ZZ105" s="13"/>
    </row>
    <row r="106" spans="1:702" x14ac:dyDescent="0.25">
      <c r="A106" s="36"/>
      <c r="B106" s="16"/>
      <c r="C106" s="11"/>
      <c r="D106" s="11"/>
      <c r="E106" s="11"/>
      <c r="F106" s="12"/>
      <c r="ZZ106" s="13"/>
    </row>
    <row r="107" spans="1:702" ht="24" x14ac:dyDescent="0.25">
      <c r="A107" s="17" t="s">
        <v>220</v>
      </c>
      <c r="B107" s="18" t="s">
        <v>221</v>
      </c>
      <c r="C107" s="19" t="s">
        <v>222</v>
      </c>
      <c r="D107" s="20">
        <v>1</v>
      </c>
      <c r="E107" s="21"/>
      <c r="F107" s="22">
        <f>ROUND(D107*E107,2)</f>
        <v>0</v>
      </c>
      <c r="ZY107" t="s">
        <v>223</v>
      </c>
      <c r="ZZ107" s="13" t="s">
        <v>224</v>
      </c>
    </row>
    <row r="108" spans="1:702" x14ac:dyDescent="0.25">
      <c r="A108" s="37"/>
      <c r="B108" s="18"/>
      <c r="C108" s="19"/>
      <c r="D108" s="20"/>
      <c r="E108" s="21"/>
      <c r="F108" s="22"/>
      <c r="ZZ108" s="13"/>
    </row>
    <row r="109" spans="1:702" x14ac:dyDescent="0.25">
      <c r="A109" s="9" t="s">
        <v>225</v>
      </c>
      <c r="B109" s="16" t="s">
        <v>226</v>
      </c>
      <c r="C109" s="11"/>
      <c r="D109" s="11"/>
      <c r="E109" s="11"/>
      <c r="F109" s="12"/>
      <c r="ZY109" t="s">
        <v>227</v>
      </c>
      <c r="ZZ109" s="13"/>
    </row>
    <row r="110" spans="1:702" x14ac:dyDescent="0.25">
      <c r="A110" s="36"/>
      <c r="B110" s="16"/>
      <c r="C110" s="11"/>
      <c r="D110" s="11"/>
      <c r="E110" s="11"/>
      <c r="F110" s="12"/>
      <c r="ZZ110" s="13"/>
    </row>
    <row r="111" spans="1:702" ht="60" x14ac:dyDescent="0.25">
      <c r="A111" s="17" t="s">
        <v>228</v>
      </c>
      <c r="B111" s="18" t="s">
        <v>229</v>
      </c>
      <c r="C111" s="19" t="s">
        <v>230</v>
      </c>
      <c r="D111" s="21">
        <v>78.3</v>
      </c>
      <c r="E111" s="21"/>
      <c r="F111" s="22">
        <f>ROUND(D111*E111,2)</f>
        <v>0</v>
      </c>
      <c r="ZY111" t="s">
        <v>231</v>
      </c>
      <c r="ZZ111" s="13" t="s">
        <v>232</v>
      </c>
    </row>
    <row r="112" spans="1:702" x14ac:dyDescent="0.25">
      <c r="A112" s="23"/>
      <c r="B112" s="24"/>
      <c r="C112" s="11"/>
      <c r="D112" s="11"/>
      <c r="E112" s="11"/>
      <c r="F112" s="25"/>
    </row>
    <row r="113" spans="1:702" x14ac:dyDescent="0.25">
      <c r="A113" s="26"/>
      <c r="B113" s="27" t="s">
        <v>233</v>
      </c>
      <c r="C113" s="11"/>
      <c r="D113" s="11"/>
      <c r="E113" s="11"/>
      <c r="F113" s="28">
        <f>SUBTOTAL(109,F83:F112)</f>
        <v>0</v>
      </c>
      <c r="G113" s="29"/>
      <c r="ZY113" t="s">
        <v>234</v>
      </c>
    </row>
    <row r="114" spans="1:702" x14ac:dyDescent="0.25">
      <c r="A114" s="23"/>
      <c r="B114" s="24"/>
      <c r="C114" s="11"/>
      <c r="D114" s="11"/>
      <c r="E114" s="11"/>
      <c r="F114" s="8"/>
    </row>
    <row r="115" spans="1:702" x14ac:dyDescent="0.25">
      <c r="A115" s="9" t="s">
        <v>235</v>
      </c>
      <c r="B115" s="14" t="s">
        <v>236</v>
      </c>
      <c r="C115" s="11"/>
      <c r="D115" s="11"/>
      <c r="E115" s="11"/>
      <c r="F115" s="12"/>
      <c r="ZY115" t="s">
        <v>237</v>
      </c>
      <c r="ZZ115" s="13"/>
    </row>
    <row r="116" spans="1:702" x14ac:dyDescent="0.25">
      <c r="A116" s="9" t="s">
        <v>238</v>
      </c>
      <c r="B116" s="15" t="s">
        <v>239</v>
      </c>
      <c r="C116" s="11"/>
      <c r="D116" s="11"/>
      <c r="E116" s="11"/>
      <c r="F116" s="12"/>
      <c r="ZY116" t="s">
        <v>240</v>
      </c>
      <c r="ZZ116" s="13"/>
    </row>
    <row r="117" spans="1:702" x14ac:dyDescent="0.25">
      <c r="A117" s="9" t="s">
        <v>241</v>
      </c>
      <c r="B117" s="16" t="s">
        <v>242</v>
      </c>
      <c r="C117" s="11"/>
      <c r="D117" s="11"/>
      <c r="E117" s="11"/>
      <c r="F117" s="12"/>
      <c r="ZY117" t="s">
        <v>243</v>
      </c>
      <c r="ZZ117" s="13"/>
    </row>
    <row r="118" spans="1:702" x14ac:dyDescent="0.25">
      <c r="A118" s="36"/>
      <c r="B118" s="16"/>
      <c r="C118" s="11"/>
      <c r="D118" s="11"/>
      <c r="E118" s="11"/>
      <c r="F118" s="12"/>
      <c r="ZZ118" s="13"/>
    </row>
    <row r="119" spans="1:702" ht="36" x14ac:dyDescent="0.25">
      <c r="A119" s="17" t="s">
        <v>244</v>
      </c>
      <c r="B119" s="18" t="s">
        <v>245</v>
      </c>
      <c r="C119" s="19" t="s">
        <v>246</v>
      </c>
      <c r="D119" s="31">
        <v>148.98099999999999</v>
      </c>
      <c r="E119" s="21"/>
      <c r="F119" s="22">
        <f>ROUND(D119*E119,2)</f>
        <v>0</v>
      </c>
      <c r="ZY119" t="s">
        <v>247</v>
      </c>
      <c r="ZZ119" s="13" t="s">
        <v>248</v>
      </c>
    </row>
    <row r="120" spans="1:702" x14ac:dyDescent="0.25">
      <c r="A120" s="37"/>
      <c r="B120" s="18"/>
      <c r="C120" s="19"/>
      <c r="D120" s="31"/>
      <c r="E120" s="21"/>
      <c r="F120" s="22"/>
      <c r="ZZ120" s="13"/>
    </row>
    <row r="121" spans="1:702" x14ac:dyDescent="0.25">
      <c r="A121" s="17" t="s">
        <v>249</v>
      </c>
      <c r="B121" s="18" t="s">
        <v>250</v>
      </c>
      <c r="C121" s="19" t="s">
        <v>251</v>
      </c>
      <c r="D121" s="31">
        <v>22.032</v>
      </c>
      <c r="E121" s="21"/>
      <c r="F121" s="22">
        <f>ROUND(D121*E121,2)</f>
        <v>0</v>
      </c>
      <c r="ZY121" t="s">
        <v>252</v>
      </c>
      <c r="ZZ121" s="13" t="s">
        <v>253</v>
      </c>
    </row>
    <row r="122" spans="1:702" x14ac:dyDescent="0.25">
      <c r="A122" s="37"/>
      <c r="B122" s="18"/>
      <c r="C122" s="19"/>
      <c r="D122" s="31"/>
      <c r="E122" s="21"/>
      <c r="F122" s="22"/>
      <c r="ZZ122" s="13"/>
    </row>
    <row r="123" spans="1:702" x14ac:dyDescent="0.25">
      <c r="A123" s="9" t="s">
        <v>254</v>
      </c>
      <c r="B123" s="16" t="s">
        <v>255</v>
      </c>
      <c r="C123" s="11"/>
      <c r="D123" s="11"/>
      <c r="E123" s="11"/>
      <c r="F123" s="12"/>
      <c r="ZY123" t="s">
        <v>256</v>
      </c>
      <c r="ZZ123" s="13"/>
    </row>
    <row r="124" spans="1:702" x14ac:dyDescent="0.25">
      <c r="A124" s="36"/>
      <c r="B124" s="16"/>
      <c r="C124" s="11"/>
      <c r="D124" s="11"/>
      <c r="E124" s="11"/>
      <c r="F124" s="12"/>
      <c r="ZZ124" s="13"/>
    </row>
    <row r="125" spans="1:702" ht="24" x14ac:dyDescent="0.25">
      <c r="A125" s="17" t="s">
        <v>257</v>
      </c>
      <c r="B125" s="18" t="s">
        <v>258</v>
      </c>
      <c r="C125" s="19" t="s">
        <v>259</v>
      </c>
      <c r="D125" s="31">
        <v>171.01300000000001</v>
      </c>
      <c r="E125" s="21"/>
      <c r="F125" s="22">
        <f>ROUND(D125*E125,2)</f>
        <v>0</v>
      </c>
      <c r="ZY125" t="s">
        <v>260</v>
      </c>
      <c r="ZZ125" s="13" t="s">
        <v>261</v>
      </c>
    </row>
    <row r="126" spans="1:702" x14ac:dyDescent="0.25">
      <c r="A126" s="23"/>
      <c r="B126" s="24"/>
      <c r="C126" s="11"/>
      <c r="D126" s="11"/>
      <c r="E126" s="11"/>
      <c r="F126" s="25"/>
    </row>
    <row r="127" spans="1:702" x14ac:dyDescent="0.25">
      <c r="A127" s="26"/>
      <c r="B127" s="27" t="s">
        <v>262</v>
      </c>
      <c r="C127" s="11"/>
      <c r="D127" s="11"/>
      <c r="E127" s="11"/>
      <c r="F127" s="28">
        <f>SUBTOTAL(109,F117:F126)</f>
        <v>0</v>
      </c>
      <c r="G127" s="29"/>
      <c r="ZY127" t="s">
        <v>263</v>
      </c>
    </row>
    <row r="128" spans="1:702" x14ac:dyDescent="0.25">
      <c r="A128" s="23"/>
      <c r="B128" s="24"/>
      <c r="C128" s="11"/>
      <c r="D128" s="11"/>
      <c r="E128" s="11"/>
      <c r="F128" s="8"/>
    </row>
    <row r="129" spans="1:702" x14ac:dyDescent="0.25">
      <c r="A129" s="9" t="s">
        <v>264</v>
      </c>
      <c r="B129" s="15" t="s">
        <v>265</v>
      </c>
      <c r="C129" s="11"/>
      <c r="D129" s="11"/>
      <c r="E129" s="11"/>
      <c r="F129" s="12"/>
      <c r="ZY129" t="s">
        <v>266</v>
      </c>
      <c r="ZZ129" s="13"/>
    </row>
    <row r="130" spans="1:702" x14ac:dyDescent="0.25">
      <c r="A130" s="9" t="s">
        <v>267</v>
      </c>
      <c r="B130" s="16" t="s">
        <v>268</v>
      </c>
      <c r="C130" s="11"/>
      <c r="D130" s="11"/>
      <c r="E130" s="11"/>
      <c r="F130" s="12"/>
      <c r="ZY130" t="s">
        <v>269</v>
      </c>
      <c r="ZZ130" s="13"/>
    </row>
    <row r="131" spans="1:702" x14ac:dyDescent="0.25">
      <c r="A131" s="36"/>
      <c r="B131" s="16"/>
      <c r="C131" s="11"/>
      <c r="D131" s="11"/>
      <c r="E131" s="11"/>
      <c r="F131" s="12"/>
      <c r="ZZ131" s="13"/>
    </row>
    <row r="132" spans="1:702" ht="60" x14ac:dyDescent="0.25">
      <c r="A132" s="17" t="s">
        <v>270</v>
      </c>
      <c r="B132" s="18" t="s">
        <v>271</v>
      </c>
      <c r="C132" s="19" t="s">
        <v>272</v>
      </c>
      <c r="D132" s="31">
        <v>61.03</v>
      </c>
      <c r="E132" s="21"/>
      <c r="F132" s="22">
        <f>ROUND(D132*E132,2)</f>
        <v>0</v>
      </c>
      <c r="ZY132" t="s">
        <v>273</v>
      </c>
      <c r="ZZ132" s="13" t="s">
        <v>274</v>
      </c>
    </row>
    <row r="133" spans="1:702" x14ac:dyDescent="0.25">
      <c r="A133" s="37"/>
      <c r="B133" s="18"/>
      <c r="C133" s="19"/>
      <c r="D133" s="31"/>
      <c r="E133" s="21"/>
      <c r="F133" s="22"/>
      <c r="ZZ133" s="13"/>
    </row>
    <row r="134" spans="1:702" x14ac:dyDescent="0.25">
      <c r="A134" s="9" t="s">
        <v>275</v>
      </c>
      <c r="B134" s="16" t="s">
        <v>276</v>
      </c>
      <c r="C134" s="11"/>
      <c r="D134" s="11"/>
      <c r="E134" s="11"/>
      <c r="F134" s="12"/>
      <c r="ZY134" t="s">
        <v>277</v>
      </c>
      <c r="ZZ134" s="13"/>
    </row>
    <row r="135" spans="1:702" x14ac:dyDescent="0.25">
      <c r="A135" s="36"/>
      <c r="B135" s="16"/>
      <c r="C135" s="11"/>
      <c r="D135" s="11"/>
      <c r="E135" s="11"/>
      <c r="F135" s="12"/>
      <c r="ZZ135" s="13"/>
    </row>
    <row r="136" spans="1:702" ht="36" x14ac:dyDescent="0.25">
      <c r="A136" s="17" t="s">
        <v>278</v>
      </c>
      <c r="B136" s="18" t="s">
        <v>279</v>
      </c>
      <c r="C136" s="19" t="s">
        <v>280</v>
      </c>
      <c r="D136" s="21">
        <v>131.72999999999999</v>
      </c>
      <c r="E136" s="21"/>
      <c r="F136" s="22">
        <f>ROUND(D136*E136,2)</f>
        <v>0</v>
      </c>
      <c r="ZY136" t="s">
        <v>281</v>
      </c>
      <c r="ZZ136" s="13" t="s">
        <v>282</v>
      </c>
    </row>
    <row r="137" spans="1:702" x14ac:dyDescent="0.25">
      <c r="A137" s="37"/>
      <c r="B137" s="18"/>
      <c r="C137" s="19"/>
      <c r="D137" s="21"/>
      <c r="E137" s="21"/>
      <c r="F137" s="22"/>
      <c r="ZZ137" s="13"/>
    </row>
    <row r="138" spans="1:702" ht="36" x14ac:dyDescent="0.25">
      <c r="A138" s="17" t="s">
        <v>283</v>
      </c>
      <c r="B138" s="18" t="s">
        <v>284</v>
      </c>
      <c r="C138" s="19" t="s">
        <v>285</v>
      </c>
      <c r="D138" s="21">
        <v>19.670000000000002</v>
      </c>
      <c r="E138" s="21"/>
      <c r="F138" s="22">
        <f>ROUND(D138*E138,2)</f>
        <v>0</v>
      </c>
      <c r="ZY138" t="s">
        <v>286</v>
      </c>
      <c r="ZZ138" s="13" t="s">
        <v>287</v>
      </c>
    </row>
    <row r="139" spans="1:702" x14ac:dyDescent="0.25">
      <c r="A139" s="37"/>
      <c r="B139" s="18"/>
      <c r="C139" s="19"/>
      <c r="D139" s="21"/>
      <c r="E139" s="21"/>
      <c r="F139" s="22"/>
      <c r="ZZ139" s="13"/>
    </row>
    <row r="140" spans="1:702" ht="36" x14ac:dyDescent="0.25">
      <c r="A140" s="17" t="s">
        <v>288</v>
      </c>
      <c r="B140" s="18" t="s">
        <v>289</v>
      </c>
      <c r="C140" s="19" t="s">
        <v>290</v>
      </c>
      <c r="D140" s="21">
        <v>37.5</v>
      </c>
      <c r="E140" s="21"/>
      <c r="F140" s="22">
        <f>ROUND(D140*E140,2)</f>
        <v>0</v>
      </c>
      <c r="ZY140" t="s">
        <v>291</v>
      </c>
      <c r="ZZ140" s="13" t="s">
        <v>292</v>
      </c>
    </row>
    <row r="141" spans="1:702" x14ac:dyDescent="0.25">
      <c r="A141" s="37"/>
      <c r="B141" s="18"/>
      <c r="C141" s="19"/>
      <c r="D141" s="21"/>
      <c r="E141" s="21"/>
      <c r="F141" s="22"/>
      <c r="ZZ141" s="13"/>
    </row>
    <row r="142" spans="1:702" x14ac:dyDescent="0.25">
      <c r="A142" s="9" t="s">
        <v>293</v>
      </c>
      <c r="B142" s="16" t="s">
        <v>294</v>
      </c>
      <c r="C142" s="11"/>
      <c r="D142" s="11"/>
      <c r="E142" s="11"/>
      <c r="F142" s="12"/>
      <c r="ZY142" t="s">
        <v>295</v>
      </c>
      <c r="ZZ142" s="13"/>
    </row>
    <row r="143" spans="1:702" x14ac:dyDescent="0.25">
      <c r="A143" s="36"/>
      <c r="B143" s="16"/>
      <c r="C143" s="11"/>
      <c r="D143" s="11"/>
      <c r="E143" s="11"/>
      <c r="F143" s="12"/>
      <c r="ZZ143" s="13"/>
    </row>
    <row r="144" spans="1:702" ht="48" x14ac:dyDescent="0.25">
      <c r="A144" s="17" t="s">
        <v>296</v>
      </c>
      <c r="B144" s="18" t="s">
        <v>297</v>
      </c>
      <c r="C144" s="19"/>
      <c r="D144" s="20"/>
      <c r="E144" s="21"/>
      <c r="F144" s="22">
        <f t="shared" ref="F144:F154" si="0">ROUND(D144*E144,2)</f>
        <v>0</v>
      </c>
      <c r="ZY144" t="s">
        <v>298</v>
      </c>
      <c r="ZZ144" s="13" t="s">
        <v>299</v>
      </c>
    </row>
    <row r="145" spans="1:702" x14ac:dyDescent="0.25">
      <c r="A145" s="37"/>
      <c r="B145" s="18"/>
      <c r="C145" s="19"/>
      <c r="D145" s="20"/>
      <c r="E145" s="21"/>
      <c r="F145" s="22"/>
      <c r="ZZ145" s="13"/>
    </row>
    <row r="146" spans="1:702" ht="48" x14ac:dyDescent="0.25">
      <c r="A146" s="17" t="s">
        <v>300</v>
      </c>
      <c r="B146" s="18" t="s">
        <v>301</v>
      </c>
      <c r="C146" s="19" t="s">
        <v>302</v>
      </c>
      <c r="D146" s="20">
        <v>8</v>
      </c>
      <c r="E146" s="21"/>
      <c r="F146" s="22">
        <f t="shared" si="0"/>
        <v>0</v>
      </c>
      <c r="ZY146" t="s">
        <v>303</v>
      </c>
      <c r="ZZ146" s="13" t="s">
        <v>304</v>
      </c>
    </row>
    <row r="147" spans="1:702" x14ac:dyDescent="0.25">
      <c r="A147" s="37"/>
      <c r="B147" s="18"/>
      <c r="C147" s="19"/>
      <c r="D147" s="20"/>
      <c r="E147" s="21"/>
      <c r="F147" s="22"/>
      <c r="ZZ147" s="13"/>
    </row>
    <row r="148" spans="1:702" ht="48" x14ac:dyDescent="0.25">
      <c r="A148" s="17" t="s">
        <v>305</v>
      </c>
      <c r="B148" s="18" t="s">
        <v>306</v>
      </c>
      <c r="C148" s="19" t="s">
        <v>307</v>
      </c>
      <c r="D148" s="20">
        <v>2</v>
      </c>
      <c r="E148" s="21"/>
      <c r="F148" s="22">
        <f t="shared" si="0"/>
        <v>0</v>
      </c>
      <c r="ZY148" t="s">
        <v>308</v>
      </c>
      <c r="ZZ148" s="13" t="s">
        <v>309</v>
      </c>
    </row>
    <row r="149" spans="1:702" x14ac:dyDescent="0.25">
      <c r="A149" s="37"/>
      <c r="B149" s="18"/>
      <c r="C149" s="19"/>
      <c r="D149" s="20"/>
      <c r="E149" s="21"/>
      <c r="F149" s="22"/>
      <c r="ZZ149" s="13"/>
    </row>
    <row r="150" spans="1:702" ht="48" x14ac:dyDescent="0.25">
      <c r="A150" s="17" t="s">
        <v>310</v>
      </c>
      <c r="B150" s="18" t="s">
        <v>311</v>
      </c>
      <c r="C150" s="19" t="s">
        <v>312</v>
      </c>
      <c r="D150" s="20">
        <v>6</v>
      </c>
      <c r="E150" s="21"/>
      <c r="F150" s="22">
        <f t="shared" si="0"/>
        <v>0</v>
      </c>
      <c r="ZY150" t="s">
        <v>313</v>
      </c>
      <c r="ZZ150" s="13" t="s">
        <v>314</v>
      </c>
    </row>
    <row r="151" spans="1:702" x14ac:dyDescent="0.25">
      <c r="A151" s="37"/>
      <c r="B151" s="18"/>
      <c r="C151" s="19"/>
      <c r="D151" s="20"/>
      <c r="E151" s="21"/>
      <c r="F151" s="22"/>
      <c r="ZZ151" s="13"/>
    </row>
    <row r="152" spans="1:702" ht="48" x14ac:dyDescent="0.25">
      <c r="A152" s="17" t="s">
        <v>315</v>
      </c>
      <c r="B152" s="18" t="s">
        <v>316</v>
      </c>
      <c r="C152" s="19"/>
      <c r="D152" s="20"/>
      <c r="E152" s="21"/>
      <c r="F152" s="22">
        <f t="shared" si="0"/>
        <v>0</v>
      </c>
      <c r="ZY152" t="s">
        <v>317</v>
      </c>
      <c r="ZZ152" s="13" t="s">
        <v>318</v>
      </c>
    </row>
    <row r="153" spans="1:702" x14ac:dyDescent="0.25">
      <c r="A153" s="37"/>
      <c r="B153" s="18"/>
      <c r="C153" s="19"/>
      <c r="D153" s="20"/>
      <c r="E153" s="21"/>
      <c r="F153" s="22"/>
      <c r="ZZ153" s="13"/>
    </row>
    <row r="154" spans="1:702" ht="36" x14ac:dyDescent="0.25">
      <c r="A154" s="17" t="s">
        <v>319</v>
      </c>
      <c r="B154" s="18" t="s">
        <v>320</v>
      </c>
      <c r="C154" s="19" t="s">
        <v>321</v>
      </c>
      <c r="D154" s="20">
        <v>2</v>
      </c>
      <c r="E154" s="21"/>
      <c r="F154" s="22">
        <f t="shared" si="0"/>
        <v>0</v>
      </c>
      <c r="ZY154" t="s">
        <v>322</v>
      </c>
      <c r="ZZ154" s="13" t="s">
        <v>323</v>
      </c>
    </row>
    <row r="155" spans="1:702" x14ac:dyDescent="0.25">
      <c r="A155" s="23"/>
      <c r="B155" s="24"/>
      <c r="C155" s="11"/>
      <c r="D155" s="11"/>
      <c r="E155" s="11"/>
      <c r="F155" s="25"/>
    </row>
    <row r="156" spans="1:702" x14ac:dyDescent="0.25">
      <c r="A156" s="26"/>
      <c r="B156" s="27" t="s">
        <v>324</v>
      </c>
      <c r="C156" s="11"/>
      <c r="D156" s="11"/>
      <c r="E156" s="11"/>
      <c r="F156" s="28">
        <f>SUBTOTAL(109,F130:F155)</f>
        <v>0</v>
      </c>
      <c r="G156" s="29"/>
      <c r="ZY156" t="s">
        <v>325</v>
      </c>
    </row>
    <row r="157" spans="1:702" x14ac:dyDescent="0.25">
      <c r="A157" s="23"/>
      <c r="B157" s="24"/>
      <c r="C157" s="11"/>
      <c r="D157" s="11"/>
      <c r="E157" s="11"/>
      <c r="F157" s="8"/>
    </row>
    <row r="158" spans="1:702" ht="25.5" x14ac:dyDescent="0.25">
      <c r="A158" s="9" t="s">
        <v>326</v>
      </c>
      <c r="B158" s="15" t="s">
        <v>327</v>
      </c>
      <c r="C158" s="11"/>
      <c r="D158" s="11"/>
      <c r="E158" s="11"/>
      <c r="F158" s="12"/>
      <c r="ZY158" t="s">
        <v>328</v>
      </c>
      <c r="ZZ158" s="13"/>
    </row>
    <row r="159" spans="1:702" x14ac:dyDescent="0.25">
      <c r="A159" s="9" t="s">
        <v>329</v>
      </c>
      <c r="B159" s="16" t="s">
        <v>330</v>
      </c>
      <c r="C159" s="11"/>
      <c r="D159" s="11"/>
      <c r="E159" s="11"/>
      <c r="F159" s="12"/>
      <c r="ZY159" t="s">
        <v>331</v>
      </c>
      <c r="ZZ159" s="13"/>
    </row>
    <row r="160" spans="1:702" x14ac:dyDescent="0.25">
      <c r="A160" s="36"/>
      <c r="B160" s="16"/>
      <c r="C160" s="11"/>
      <c r="D160" s="11"/>
      <c r="E160" s="11"/>
      <c r="F160" s="12"/>
      <c r="ZZ160" s="13"/>
    </row>
    <row r="161" spans="1:702" ht="48" x14ac:dyDescent="0.25">
      <c r="A161" s="17" t="s">
        <v>332</v>
      </c>
      <c r="B161" s="18" t="s">
        <v>333</v>
      </c>
      <c r="C161" s="19" t="s">
        <v>334</v>
      </c>
      <c r="D161" s="21">
        <v>106.05</v>
      </c>
      <c r="E161" s="21"/>
      <c r="F161" s="22">
        <f>ROUND(D161*E161,2)</f>
        <v>0</v>
      </c>
      <c r="ZY161" t="s">
        <v>335</v>
      </c>
      <c r="ZZ161" s="13" t="s">
        <v>336</v>
      </c>
    </row>
    <row r="162" spans="1:702" x14ac:dyDescent="0.25">
      <c r="A162" s="37"/>
      <c r="B162" s="18"/>
      <c r="C162" s="19"/>
      <c r="D162" s="21"/>
      <c r="E162" s="21"/>
      <c r="F162" s="22"/>
      <c r="ZZ162" s="13"/>
    </row>
    <row r="163" spans="1:702" x14ac:dyDescent="0.25">
      <c r="A163" s="9" t="s">
        <v>337</v>
      </c>
      <c r="B163" s="16" t="s">
        <v>338</v>
      </c>
      <c r="C163" s="11"/>
      <c r="D163" s="11"/>
      <c r="E163" s="11"/>
      <c r="F163" s="12"/>
      <c r="ZY163" t="s">
        <v>339</v>
      </c>
      <c r="ZZ163" s="13"/>
    </row>
    <row r="164" spans="1:702" x14ac:dyDescent="0.25">
      <c r="A164" s="36"/>
      <c r="B164" s="16"/>
      <c r="C164" s="11"/>
      <c r="D164" s="11"/>
      <c r="E164" s="11"/>
      <c r="F164" s="12"/>
      <c r="ZZ164" s="13"/>
    </row>
    <row r="165" spans="1:702" ht="48" x14ac:dyDescent="0.25">
      <c r="A165" s="17" t="s">
        <v>340</v>
      </c>
      <c r="B165" s="18" t="s">
        <v>341</v>
      </c>
      <c r="C165" s="19" t="s">
        <v>342</v>
      </c>
      <c r="D165" s="21">
        <v>14.11</v>
      </c>
      <c r="E165" s="21"/>
      <c r="F165" s="22">
        <f>ROUND(D165*E165,2)</f>
        <v>0</v>
      </c>
      <c r="ZY165" t="s">
        <v>343</v>
      </c>
      <c r="ZZ165" s="13" t="s">
        <v>344</v>
      </c>
    </row>
    <row r="166" spans="1:702" x14ac:dyDescent="0.25">
      <c r="A166" s="37"/>
      <c r="B166" s="18"/>
      <c r="C166" s="19"/>
      <c r="D166" s="21"/>
      <c r="E166" s="21"/>
      <c r="F166" s="22"/>
      <c r="ZZ166" s="13"/>
    </row>
    <row r="167" spans="1:702" x14ac:dyDescent="0.25">
      <c r="A167" s="9" t="s">
        <v>345</v>
      </c>
      <c r="B167" s="16" t="s">
        <v>346</v>
      </c>
      <c r="C167" s="11"/>
      <c r="D167" s="11"/>
      <c r="E167" s="11"/>
      <c r="F167" s="12"/>
      <c r="ZY167" t="s">
        <v>347</v>
      </c>
      <c r="ZZ167" s="13"/>
    </row>
    <row r="168" spans="1:702" x14ac:dyDescent="0.25">
      <c r="A168" s="36"/>
      <c r="B168" s="16"/>
      <c r="C168" s="11"/>
      <c r="D168" s="11"/>
      <c r="E168" s="11"/>
      <c r="F168" s="12"/>
      <c r="ZZ168" s="13"/>
    </row>
    <row r="169" spans="1:702" ht="48" x14ac:dyDescent="0.25">
      <c r="A169" s="17" t="s">
        <v>348</v>
      </c>
      <c r="B169" s="18" t="s">
        <v>349</v>
      </c>
      <c r="C169" s="19" t="s">
        <v>350</v>
      </c>
      <c r="D169" s="21">
        <v>200.28</v>
      </c>
      <c r="E169" s="21"/>
      <c r="F169" s="22">
        <f>ROUND(D169*E169,2)</f>
        <v>0</v>
      </c>
      <c r="ZY169" t="s">
        <v>351</v>
      </c>
      <c r="ZZ169" s="13" t="s">
        <v>352</v>
      </c>
    </row>
    <row r="170" spans="1:702" x14ac:dyDescent="0.25">
      <c r="A170" s="23"/>
      <c r="B170" s="24"/>
      <c r="C170" s="11"/>
      <c r="D170" s="11"/>
      <c r="E170" s="11"/>
      <c r="F170" s="25"/>
    </row>
    <row r="171" spans="1:702" ht="25.5" x14ac:dyDescent="0.25">
      <c r="A171" s="26"/>
      <c r="B171" s="27" t="s">
        <v>353</v>
      </c>
      <c r="C171" s="11"/>
      <c r="D171" s="11"/>
      <c r="E171" s="11"/>
      <c r="F171" s="28">
        <f>SUBTOTAL(109,F159:F170)</f>
        <v>0</v>
      </c>
      <c r="G171" s="29"/>
      <c r="ZY171" t="s">
        <v>354</v>
      </c>
    </row>
    <row r="172" spans="1:702" x14ac:dyDescent="0.25">
      <c r="A172" s="23"/>
      <c r="B172" s="24"/>
      <c r="C172" s="11"/>
      <c r="D172" s="11"/>
      <c r="E172" s="11"/>
      <c r="F172" s="8"/>
    </row>
    <row r="173" spans="1:702" ht="25.5" x14ac:dyDescent="0.25">
      <c r="A173" s="9" t="s">
        <v>355</v>
      </c>
      <c r="B173" s="15" t="s">
        <v>356</v>
      </c>
      <c r="C173" s="11"/>
      <c r="D173" s="11"/>
      <c r="E173" s="11"/>
      <c r="F173" s="12"/>
      <c r="ZY173" t="s">
        <v>357</v>
      </c>
      <c r="ZZ173" s="13"/>
    </row>
    <row r="174" spans="1:702" x14ac:dyDescent="0.25">
      <c r="A174" s="9" t="s">
        <v>358</v>
      </c>
      <c r="B174" s="16" t="s">
        <v>359</v>
      </c>
      <c r="C174" s="11"/>
      <c r="D174" s="11"/>
      <c r="E174" s="11"/>
      <c r="F174" s="12"/>
      <c r="ZY174" t="s">
        <v>360</v>
      </c>
      <c r="ZZ174" s="13"/>
    </row>
    <row r="175" spans="1:702" x14ac:dyDescent="0.25">
      <c r="A175" s="36"/>
      <c r="B175" s="16"/>
      <c r="C175" s="11"/>
      <c r="D175" s="11"/>
      <c r="E175" s="11"/>
      <c r="F175" s="12"/>
      <c r="ZZ175" s="13"/>
    </row>
    <row r="176" spans="1:702" ht="36" x14ac:dyDescent="0.25">
      <c r="A176" s="17" t="s">
        <v>361</v>
      </c>
      <c r="B176" s="18" t="s">
        <v>362</v>
      </c>
      <c r="C176" s="19"/>
      <c r="D176" s="21"/>
      <c r="E176" s="21"/>
      <c r="F176" s="22">
        <f>ROUND(D176*E176,2)</f>
        <v>0</v>
      </c>
      <c r="ZY176" t="s">
        <v>363</v>
      </c>
      <c r="ZZ176" s="13" t="s">
        <v>364</v>
      </c>
    </row>
    <row r="177" spans="1:702" x14ac:dyDescent="0.25">
      <c r="A177" s="37"/>
      <c r="B177" s="18"/>
      <c r="C177" s="19"/>
      <c r="D177" s="21"/>
      <c r="E177" s="21"/>
      <c r="F177" s="22"/>
      <c r="ZZ177" s="13"/>
    </row>
    <row r="178" spans="1:702" ht="60" x14ac:dyDescent="0.25">
      <c r="A178" s="17" t="s">
        <v>365</v>
      </c>
      <c r="B178" s="18" t="s">
        <v>366</v>
      </c>
      <c r="C178" s="19" t="s">
        <v>367</v>
      </c>
      <c r="D178" s="21">
        <v>296.27999999999997</v>
      </c>
      <c r="E178" s="21"/>
      <c r="F178" s="22">
        <f>ROUND(D178*E178,2)</f>
        <v>0</v>
      </c>
      <c r="ZY178" t="s">
        <v>368</v>
      </c>
      <c r="ZZ178" s="13" t="s">
        <v>369</v>
      </c>
    </row>
    <row r="179" spans="1:702" x14ac:dyDescent="0.25">
      <c r="A179" s="37"/>
      <c r="B179" s="18"/>
      <c r="C179" s="19"/>
      <c r="D179" s="21"/>
      <c r="E179" s="21"/>
      <c r="F179" s="22"/>
      <c r="ZZ179" s="13"/>
    </row>
    <row r="180" spans="1:702" ht="36" x14ac:dyDescent="0.25">
      <c r="A180" s="17" t="s">
        <v>370</v>
      </c>
      <c r="B180" s="18" t="s">
        <v>371</v>
      </c>
      <c r="C180" s="19" t="s">
        <v>372</v>
      </c>
      <c r="D180" s="21">
        <v>119.68</v>
      </c>
      <c r="E180" s="21"/>
      <c r="F180" s="22">
        <f>ROUND(D180*E180,2)</f>
        <v>0</v>
      </c>
      <c r="ZY180" t="s">
        <v>373</v>
      </c>
      <c r="ZZ180" s="13" t="s">
        <v>374</v>
      </c>
    </row>
    <row r="181" spans="1:702" x14ac:dyDescent="0.25">
      <c r="A181" s="37"/>
      <c r="B181" s="18"/>
      <c r="C181" s="19"/>
      <c r="D181" s="21"/>
      <c r="E181" s="21"/>
      <c r="F181" s="22"/>
      <c r="ZZ181" s="13"/>
    </row>
    <row r="182" spans="1:702" ht="36" x14ac:dyDescent="0.25">
      <c r="A182" s="17" t="s">
        <v>375</v>
      </c>
      <c r="B182" s="18" t="s">
        <v>376</v>
      </c>
      <c r="C182" s="19" t="s">
        <v>377</v>
      </c>
      <c r="D182" s="21">
        <v>80.599999999999994</v>
      </c>
      <c r="E182" s="21"/>
      <c r="F182" s="22">
        <f>ROUND(D182*E182,2)</f>
        <v>0</v>
      </c>
      <c r="ZY182" t="s">
        <v>378</v>
      </c>
      <c r="ZZ182" s="13" t="s">
        <v>379</v>
      </c>
    </row>
    <row r="183" spans="1:702" x14ac:dyDescent="0.25">
      <c r="A183" s="37"/>
      <c r="B183" s="18"/>
      <c r="C183" s="19"/>
      <c r="D183" s="21"/>
      <c r="E183" s="21"/>
      <c r="F183" s="22"/>
      <c r="ZZ183" s="13"/>
    </row>
    <row r="184" spans="1:702" x14ac:dyDescent="0.25">
      <c r="A184" s="9" t="s">
        <v>380</v>
      </c>
      <c r="B184" s="16" t="s">
        <v>381</v>
      </c>
      <c r="C184" s="11"/>
      <c r="D184" s="11"/>
      <c r="E184" s="11"/>
      <c r="F184" s="12"/>
      <c r="ZY184" t="s">
        <v>382</v>
      </c>
      <c r="ZZ184" s="13"/>
    </row>
    <row r="185" spans="1:702" x14ac:dyDescent="0.25">
      <c r="A185" s="36"/>
      <c r="B185" s="16"/>
      <c r="C185" s="11"/>
      <c r="D185" s="11"/>
      <c r="E185" s="11"/>
      <c r="F185" s="12"/>
      <c r="ZZ185" s="13"/>
    </row>
    <row r="186" spans="1:702" ht="36" x14ac:dyDescent="0.25">
      <c r="A186" s="17" t="s">
        <v>383</v>
      </c>
      <c r="B186" s="18" t="s">
        <v>384</v>
      </c>
      <c r="C186" s="19" t="s">
        <v>385</v>
      </c>
      <c r="D186" s="21">
        <v>62.81</v>
      </c>
      <c r="E186" s="21"/>
      <c r="F186" s="22">
        <f>ROUND(D186*E186,2)</f>
        <v>0</v>
      </c>
      <c r="ZY186" t="s">
        <v>386</v>
      </c>
      <c r="ZZ186" s="13" t="s">
        <v>387</v>
      </c>
    </row>
    <row r="187" spans="1:702" x14ac:dyDescent="0.25">
      <c r="A187" s="37"/>
      <c r="B187" s="18"/>
      <c r="C187" s="19"/>
      <c r="D187" s="21"/>
      <c r="E187" s="21"/>
      <c r="F187" s="22"/>
      <c r="ZZ187" s="13"/>
    </row>
    <row r="188" spans="1:702" x14ac:dyDescent="0.25">
      <c r="A188" s="9" t="s">
        <v>388</v>
      </c>
      <c r="B188" s="16" t="s">
        <v>389</v>
      </c>
      <c r="C188" s="11"/>
      <c r="D188" s="11"/>
      <c r="E188" s="11"/>
      <c r="F188" s="12"/>
      <c r="ZY188" t="s">
        <v>390</v>
      </c>
      <c r="ZZ188" s="13"/>
    </row>
    <row r="189" spans="1:702" x14ac:dyDescent="0.25">
      <c r="A189" s="36"/>
      <c r="B189" s="16"/>
      <c r="C189" s="11"/>
      <c r="D189" s="11"/>
      <c r="E189" s="11"/>
      <c r="F189" s="12"/>
      <c r="ZZ189" s="13"/>
    </row>
    <row r="190" spans="1:702" ht="72" x14ac:dyDescent="0.25">
      <c r="A190" s="17" t="s">
        <v>391</v>
      </c>
      <c r="B190" s="18" t="s">
        <v>392</v>
      </c>
      <c r="C190" s="19" t="s">
        <v>393</v>
      </c>
      <c r="D190" s="21">
        <v>296.27999999999997</v>
      </c>
      <c r="E190" s="21"/>
      <c r="F190" s="22">
        <f>ROUND(D190*E190,2)</f>
        <v>0</v>
      </c>
      <c r="ZY190" t="s">
        <v>394</v>
      </c>
      <c r="ZZ190" s="13" t="s">
        <v>395</v>
      </c>
    </row>
    <row r="191" spans="1:702" x14ac:dyDescent="0.25">
      <c r="A191" s="23"/>
      <c r="B191" s="24"/>
      <c r="C191" s="11"/>
      <c r="D191" s="11"/>
      <c r="E191" s="11"/>
      <c r="F191" s="25"/>
    </row>
    <row r="192" spans="1:702" ht="25.5" x14ac:dyDescent="0.25">
      <c r="A192" s="26"/>
      <c r="B192" s="27" t="s">
        <v>396</v>
      </c>
      <c r="C192" s="11"/>
      <c r="D192" s="11"/>
      <c r="E192" s="11"/>
      <c r="F192" s="28">
        <f>SUBTOTAL(109,F174:F191)</f>
        <v>0</v>
      </c>
      <c r="G192" s="29"/>
      <c r="ZY192" t="s">
        <v>397</v>
      </c>
    </row>
    <row r="193" spans="1:702" x14ac:dyDescent="0.25">
      <c r="A193" s="23"/>
      <c r="B193" s="24"/>
      <c r="C193" s="11"/>
      <c r="D193" s="11"/>
      <c r="E193" s="11"/>
      <c r="F193" s="8"/>
    </row>
    <row r="194" spans="1:702" x14ac:dyDescent="0.25">
      <c r="A194" s="9" t="s">
        <v>398</v>
      </c>
      <c r="B194" s="14" t="s">
        <v>399</v>
      </c>
      <c r="C194" s="11"/>
      <c r="D194" s="11"/>
      <c r="E194" s="11"/>
      <c r="F194" s="12"/>
      <c r="ZY194" t="s">
        <v>400</v>
      </c>
      <c r="ZZ194" s="13"/>
    </row>
    <row r="195" spans="1:702" x14ac:dyDescent="0.25">
      <c r="A195" s="9" t="s">
        <v>401</v>
      </c>
      <c r="B195" s="15" t="s">
        <v>402</v>
      </c>
      <c r="C195" s="11"/>
      <c r="D195" s="11"/>
      <c r="E195" s="11"/>
      <c r="F195" s="12"/>
      <c r="ZY195" t="s">
        <v>403</v>
      </c>
      <c r="ZZ195" s="13"/>
    </row>
    <row r="196" spans="1:702" x14ac:dyDescent="0.25">
      <c r="A196" s="9" t="s">
        <v>404</v>
      </c>
      <c r="B196" s="16" t="s">
        <v>405</v>
      </c>
      <c r="C196" s="11"/>
      <c r="D196" s="11"/>
      <c r="E196" s="11"/>
      <c r="F196" s="12"/>
      <c r="ZY196" t="s">
        <v>406</v>
      </c>
      <c r="ZZ196" s="13"/>
    </row>
    <row r="197" spans="1:702" x14ac:dyDescent="0.25">
      <c r="A197" s="36"/>
      <c r="B197" s="16"/>
      <c r="C197" s="11"/>
      <c r="D197" s="11"/>
      <c r="E197" s="11"/>
      <c r="F197" s="12"/>
      <c r="ZZ197" s="13"/>
    </row>
    <row r="198" spans="1:702" ht="48" x14ac:dyDescent="0.25">
      <c r="A198" s="17" t="s">
        <v>407</v>
      </c>
      <c r="B198" s="18" t="s">
        <v>408</v>
      </c>
      <c r="C198" s="19" t="s">
        <v>409</v>
      </c>
      <c r="D198" s="21">
        <v>414.26</v>
      </c>
      <c r="E198" s="21"/>
      <c r="F198" s="22">
        <f>ROUND(D198*E198,2)</f>
        <v>0</v>
      </c>
      <c r="ZY198" t="s">
        <v>410</v>
      </c>
      <c r="ZZ198" s="13" t="s">
        <v>411</v>
      </c>
    </row>
    <row r="199" spans="1:702" x14ac:dyDescent="0.25">
      <c r="A199" s="37"/>
      <c r="B199" s="18"/>
      <c r="C199" s="19"/>
      <c r="D199" s="21"/>
      <c r="E199" s="21"/>
      <c r="F199" s="22"/>
      <c r="ZZ199" s="13"/>
    </row>
    <row r="200" spans="1:702" ht="48" x14ac:dyDescent="0.25">
      <c r="A200" s="17" t="s">
        <v>412</v>
      </c>
      <c r="B200" s="18" t="s">
        <v>413</v>
      </c>
      <c r="C200" s="19" t="s">
        <v>414</v>
      </c>
      <c r="D200" s="21">
        <v>26.72</v>
      </c>
      <c r="E200" s="21"/>
      <c r="F200" s="22">
        <f>ROUND(D200*E200,2)</f>
        <v>0</v>
      </c>
      <c r="ZY200" t="s">
        <v>415</v>
      </c>
      <c r="ZZ200" s="13" t="s">
        <v>416</v>
      </c>
    </row>
    <row r="201" spans="1:702" x14ac:dyDescent="0.25">
      <c r="A201" s="37"/>
      <c r="B201" s="18"/>
      <c r="C201" s="19"/>
      <c r="D201" s="21"/>
      <c r="E201" s="21"/>
      <c r="F201" s="22"/>
      <c r="ZZ201" s="13"/>
    </row>
    <row r="202" spans="1:702" ht="48" x14ac:dyDescent="0.25">
      <c r="A202" s="17" t="s">
        <v>417</v>
      </c>
      <c r="B202" s="18" t="s">
        <v>418</v>
      </c>
      <c r="C202" s="19" t="s">
        <v>419</v>
      </c>
      <c r="D202" s="21">
        <v>28.84</v>
      </c>
      <c r="E202" s="21"/>
      <c r="F202" s="22">
        <f>ROUND(D202*E202,2)</f>
        <v>0</v>
      </c>
      <c r="ZY202" t="s">
        <v>420</v>
      </c>
      <c r="ZZ202" s="13" t="s">
        <v>421</v>
      </c>
    </row>
    <row r="203" spans="1:702" x14ac:dyDescent="0.25">
      <c r="A203" s="37"/>
      <c r="B203" s="18"/>
      <c r="C203" s="19"/>
      <c r="D203" s="21"/>
      <c r="E203" s="21"/>
      <c r="F203" s="22"/>
      <c r="ZZ203" s="13"/>
    </row>
    <row r="204" spans="1:702" ht="48" x14ac:dyDescent="0.25">
      <c r="A204" s="17" t="s">
        <v>422</v>
      </c>
      <c r="B204" s="18" t="s">
        <v>423</v>
      </c>
      <c r="C204" s="19" t="s">
        <v>424</v>
      </c>
      <c r="D204" s="21">
        <v>6.95</v>
      </c>
      <c r="E204" s="21"/>
      <c r="F204" s="22">
        <f>ROUND(D204*E204,2)</f>
        <v>0</v>
      </c>
      <c r="ZY204" t="s">
        <v>425</v>
      </c>
      <c r="ZZ204" s="13" t="s">
        <v>426</v>
      </c>
    </row>
    <row r="205" spans="1:702" x14ac:dyDescent="0.25">
      <c r="A205" s="37"/>
      <c r="B205" s="18"/>
      <c r="C205" s="19"/>
      <c r="D205" s="21"/>
      <c r="E205" s="21"/>
      <c r="F205" s="22"/>
      <c r="ZZ205" s="13"/>
    </row>
    <row r="206" spans="1:702" ht="48" x14ac:dyDescent="0.25">
      <c r="A206" s="17" t="s">
        <v>427</v>
      </c>
      <c r="B206" s="18" t="s">
        <v>428</v>
      </c>
      <c r="C206" s="19" t="s">
        <v>429</v>
      </c>
      <c r="D206" s="21">
        <v>6.95</v>
      </c>
      <c r="E206" s="21"/>
      <c r="F206" s="22">
        <f>ROUND(D206*E206,2)</f>
        <v>0</v>
      </c>
      <c r="ZY206" t="s">
        <v>430</v>
      </c>
      <c r="ZZ206" s="13" t="s">
        <v>431</v>
      </c>
    </row>
    <row r="207" spans="1:702" x14ac:dyDescent="0.25">
      <c r="A207" s="37"/>
      <c r="B207" s="18"/>
      <c r="C207" s="19"/>
      <c r="D207" s="21"/>
      <c r="E207" s="21"/>
      <c r="F207" s="22"/>
      <c r="ZZ207" s="13"/>
    </row>
    <row r="208" spans="1:702" x14ac:dyDescent="0.25">
      <c r="A208" s="9" t="s">
        <v>432</v>
      </c>
      <c r="B208" s="16" t="s">
        <v>433</v>
      </c>
      <c r="C208" s="11"/>
      <c r="D208" s="11"/>
      <c r="E208" s="11"/>
      <c r="F208" s="12"/>
      <c r="ZY208" t="s">
        <v>434</v>
      </c>
      <c r="ZZ208" s="13"/>
    </row>
    <row r="209" spans="1:702" x14ac:dyDescent="0.25">
      <c r="A209" s="36"/>
      <c r="B209" s="16"/>
      <c r="C209" s="11"/>
      <c r="D209" s="11"/>
      <c r="E209" s="11"/>
      <c r="F209" s="12"/>
      <c r="ZZ209" s="13"/>
    </row>
    <row r="210" spans="1:702" ht="60" x14ac:dyDescent="0.25">
      <c r="A210" s="17" t="s">
        <v>435</v>
      </c>
      <c r="B210" s="18" t="s">
        <v>436</v>
      </c>
      <c r="C210" s="19" t="s">
        <v>437</v>
      </c>
      <c r="D210" s="21">
        <v>29.72</v>
      </c>
      <c r="E210" s="21"/>
      <c r="F210" s="22">
        <f>ROUND(D210*E210,2)</f>
        <v>0</v>
      </c>
      <c r="ZY210" t="s">
        <v>438</v>
      </c>
      <c r="ZZ210" s="13" t="s">
        <v>439</v>
      </c>
    </row>
    <row r="211" spans="1:702" x14ac:dyDescent="0.25">
      <c r="A211" s="37"/>
      <c r="B211" s="18"/>
      <c r="C211" s="19"/>
      <c r="D211" s="21"/>
      <c r="E211" s="21"/>
      <c r="F211" s="22"/>
      <c r="ZZ211" s="13"/>
    </row>
    <row r="212" spans="1:702" ht="60" x14ac:dyDescent="0.25">
      <c r="A212" s="17" t="s">
        <v>440</v>
      </c>
      <c r="B212" s="18" t="s">
        <v>441</v>
      </c>
      <c r="C212" s="19" t="s">
        <v>442</v>
      </c>
      <c r="D212" s="21">
        <v>2.67</v>
      </c>
      <c r="E212" s="21"/>
      <c r="F212" s="22">
        <f>ROUND(D212*E212,2)</f>
        <v>0</v>
      </c>
      <c r="ZY212" t="s">
        <v>443</v>
      </c>
      <c r="ZZ212" s="13" t="s">
        <v>444</v>
      </c>
    </row>
    <row r="213" spans="1:702" x14ac:dyDescent="0.25">
      <c r="A213" s="37"/>
      <c r="B213" s="18"/>
      <c r="C213" s="19"/>
      <c r="D213" s="21"/>
      <c r="E213" s="21"/>
      <c r="F213" s="22"/>
      <c r="ZZ213" s="13"/>
    </row>
    <row r="214" spans="1:702" x14ac:dyDescent="0.25">
      <c r="A214" s="9" t="s">
        <v>445</v>
      </c>
      <c r="B214" s="16" t="s">
        <v>446</v>
      </c>
      <c r="C214" s="11"/>
      <c r="D214" s="11"/>
      <c r="E214" s="11"/>
      <c r="F214" s="12"/>
      <c r="ZY214" t="s">
        <v>447</v>
      </c>
      <c r="ZZ214" s="13"/>
    </row>
    <row r="215" spans="1:702" x14ac:dyDescent="0.25">
      <c r="A215" s="36"/>
      <c r="B215" s="16"/>
      <c r="C215" s="11"/>
      <c r="D215" s="11"/>
      <c r="E215" s="11"/>
      <c r="F215" s="12"/>
      <c r="ZZ215" s="13"/>
    </row>
    <row r="216" spans="1:702" ht="60" x14ac:dyDescent="0.25">
      <c r="A216" s="17" t="s">
        <v>448</v>
      </c>
      <c r="B216" s="18" t="s">
        <v>449</v>
      </c>
      <c r="C216" s="19" t="s">
        <v>450</v>
      </c>
      <c r="D216" s="21">
        <v>69.650000000000006</v>
      </c>
      <c r="E216" s="21"/>
      <c r="F216" s="22">
        <f>ROUND(D216*E216,2)</f>
        <v>0</v>
      </c>
      <c r="ZY216" t="s">
        <v>451</v>
      </c>
      <c r="ZZ216" s="13" t="s">
        <v>452</v>
      </c>
    </row>
    <row r="217" spans="1:702" x14ac:dyDescent="0.25">
      <c r="A217" s="37"/>
      <c r="B217" s="18"/>
      <c r="C217" s="19"/>
      <c r="D217" s="21"/>
      <c r="E217" s="21"/>
      <c r="F217" s="22"/>
      <c r="ZZ217" s="13"/>
    </row>
    <row r="218" spans="1:702" x14ac:dyDescent="0.25">
      <c r="A218" s="9" t="s">
        <v>453</v>
      </c>
      <c r="B218" s="16" t="s">
        <v>454</v>
      </c>
      <c r="C218" s="11"/>
      <c r="D218" s="11"/>
      <c r="E218" s="11"/>
      <c r="F218" s="12"/>
      <c r="ZY218" t="s">
        <v>455</v>
      </c>
      <c r="ZZ218" s="13"/>
    </row>
    <row r="219" spans="1:702" x14ac:dyDescent="0.25">
      <c r="A219" s="36"/>
      <c r="B219" s="16"/>
      <c r="C219" s="11"/>
      <c r="D219" s="11"/>
      <c r="E219" s="11"/>
      <c r="F219" s="12"/>
      <c r="ZZ219" s="13"/>
    </row>
    <row r="220" spans="1:702" ht="36" x14ac:dyDescent="0.25">
      <c r="A220" s="17" t="s">
        <v>456</v>
      </c>
      <c r="B220" s="18" t="s">
        <v>457</v>
      </c>
      <c r="C220" s="19"/>
      <c r="D220" s="20"/>
      <c r="E220" s="21"/>
      <c r="F220" s="22">
        <f>ROUND(D220*E220,2)</f>
        <v>0</v>
      </c>
      <c r="ZY220" t="s">
        <v>458</v>
      </c>
      <c r="ZZ220" s="13" t="s">
        <v>459</v>
      </c>
    </row>
    <row r="221" spans="1:702" x14ac:dyDescent="0.25">
      <c r="A221" s="37"/>
      <c r="B221" s="18"/>
      <c r="C221" s="19"/>
      <c r="D221" s="20"/>
      <c r="E221" s="21"/>
      <c r="F221" s="22"/>
      <c r="ZZ221" s="13"/>
    </row>
    <row r="222" spans="1:702" ht="48" x14ac:dyDescent="0.25">
      <c r="A222" s="17" t="s">
        <v>460</v>
      </c>
      <c r="B222" s="18" t="s">
        <v>461</v>
      </c>
      <c r="C222" s="19" t="s">
        <v>462</v>
      </c>
      <c r="D222" s="21">
        <v>19.2</v>
      </c>
      <c r="E222" s="21"/>
      <c r="F222" s="22">
        <f>ROUND(D222*E222,2)</f>
        <v>0</v>
      </c>
      <c r="ZY222" t="s">
        <v>463</v>
      </c>
      <c r="ZZ222" s="13" t="s">
        <v>464</v>
      </c>
    </row>
    <row r="223" spans="1:702" x14ac:dyDescent="0.25">
      <c r="A223" s="37"/>
      <c r="B223" s="18"/>
      <c r="C223" s="19"/>
      <c r="D223" s="21"/>
      <c r="E223" s="21"/>
      <c r="F223" s="22"/>
      <c r="ZZ223" s="13"/>
    </row>
    <row r="224" spans="1:702" ht="48" x14ac:dyDescent="0.25">
      <c r="A224" s="17" t="s">
        <v>465</v>
      </c>
      <c r="B224" s="18" t="s">
        <v>466</v>
      </c>
      <c r="C224" s="19" t="s">
        <v>467</v>
      </c>
      <c r="D224" s="21">
        <v>1.95</v>
      </c>
      <c r="E224" s="21"/>
      <c r="F224" s="22">
        <f>ROUND(D224*E224,2)</f>
        <v>0</v>
      </c>
      <c r="ZY224" t="s">
        <v>468</v>
      </c>
      <c r="ZZ224" s="13" t="s">
        <v>469</v>
      </c>
    </row>
    <row r="225" spans="1:702" x14ac:dyDescent="0.25">
      <c r="A225" s="37"/>
      <c r="B225" s="18"/>
      <c r="C225" s="19"/>
      <c r="D225" s="21"/>
      <c r="E225" s="21"/>
      <c r="F225" s="22"/>
      <c r="ZZ225" s="13"/>
    </row>
    <row r="226" spans="1:702" x14ac:dyDescent="0.25">
      <c r="A226" s="9" t="s">
        <v>470</v>
      </c>
      <c r="B226" s="16" t="s">
        <v>471</v>
      </c>
      <c r="C226" s="11"/>
      <c r="D226" s="11"/>
      <c r="E226" s="11"/>
      <c r="F226" s="12"/>
      <c r="ZY226" t="s">
        <v>472</v>
      </c>
      <c r="ZZ226" s="13"/>
    </row>
    <row r="227" spans="1:702" x14ac:dyDescent="0.25">
      <c r="A227" s="36"/>
      <c r="B227" s="16"/>
      <c r="C227" s="11"/>
      <c r="D227" s="11"/>
      <c r="E227" s="11"/>
      <c r="F227" s="12"/>
      <c r="ZZ227" s="13"/>
    </row>
    <row r="228" spans="1:702" x14ac:dyDescent="0.25">
      <c r="A228" s="17" t="s">
        <v>473</v>
      </c>
      <c r="B228" s="18" t="s">
        <v>474</v>
      </c>
      <c r="C228" s="19"/>
      <c r="D228" s="20"/>
      <c r="E228" s="21"/>
      <c r="F228" s="22">
        <f>ROUND(D228*E228,2)</f>
        <v>0</v>
      </c>
      <c r="ZY228" t="s">
        <v>475</v>
      </c>
      <c r="ZZ228" s="13" t="s">
        <v>476</v>
      </c>
    </row>
    <row r="229" spans="1:702" x14ac:dyDescent="0.25">
      <c r="A229" s="37"/>
      <c r="B229" s="18"/>
      <c r="C229" s="19"/>
      <c r="D229" s="20"/>
      <c r="E229" s="21"/>
      <c r="F229" s="22"/>
      <c r="ZZ229" s="13"/>
    </row>
    <row r="230" spans="1:702" ht="48" x14ac:dyDescent="0.25">
      <c r="A230" s="17" t="s">
        <v>477</v>
      </c>
      <c r="B230" s="18" t="s">
        <v>478</v>
      </c>
      <c r="C230" s="19" t="s">
        <v>479</v>
      </c>
      <c r="D230" s="21">
        <v>7.84</v>
      </c>
      <c r="E230" s="21"/>
      <c r="F230" s="22">
        <f>ROUND(D230*E230,2)</f>
        <v>0</v>
      </c>
      <c r="ZY230" t="s">
        <v>480</v>
      </c>
      <c r="ZZ230" s="13" t="s">
        <v>481</v>
      </c>
    </row>
    <row r="231" spans="1:702" x14ac:dyDescent="0.25">
      <c r="A231" s="37"/>
      <c r="B231" s="18"/>
      <c r="C231" s="19"/>
      <c r="D231" s="21"/>
      <c r="E231" s="21"/>
      <c r="F231" s="22"/>
      <c r="ZZ231" s="13"/>
    </row>
    <row r="232" spans="1:702" ht="48" x14ac:dyDescent="0.25">
      <c r="A232" s="17" t="s">
        <v>482</v>
      </c>
      <c r="B232" s="18" t="s">
        <v>483</v>
      </c>
      <c r="C232" s="19" t="s">
        <v>484</v>
      </c>
      <c r="D232" s="21">
        <v>7.84</v>
      </c>
      <c r="E232" s="21"/>
      <c r="F232" s="22">
        <f>ROUND(D232*E232,2)</f>
        <v>0</v>
      </c>
      <c r="ZY232" t="s">
        <v>485</v>
      </c>
      <c r="ZZ232" s="13" t="s">
        <v>486</v>
      </c>
    </row>
    <row r="233" spans="1:702" x14ac:dyDescent="0.25">
      <c r="A233" s="37"/>
      <c r="B233" s="18"/>
      <c r="C233" s="19"/>
      <c r="D233" s="21"/>
      <c r="E233" s="21"/>
      <c r="F233" s="22"/>
      <c r="ZZ233" s="13"/>
    </row>
    <row r="234" spans="1:702" x14ac:dyDescent="0.25">
      <c r="A234" s="9" t="s">
        <v>487</v>
      </c>
      <c r="B234" s="16" t="s">
        <v>488</v>
      </c>
      <c r="C234" s="11"/>
      <c r="D234" s="11"/>
      <c r="E234" s="11"/>
      <c r="F234" s="12"/>
      <c r="ZY234" t="s">
        <v>489</v>
      </c>
      <c r="ZZ234" s="13"/>
    </row>
    <row r="235" spans="1:702" x14ac:dyDescent="0.25">
      <c r="A235" s="36"/>
      <c r="B235" s="16"/>
      <c r="C235" s="11"/>
      <c r="D235" s="11"/>
      <c r="E235" s="11"/>
      <c r="F235" s="12"/>
      <c r="ZZ235" s="13"/>
    </row>
    <row r="236" spans="1:702" ht="72" x14ac:dyDescent="0.25">
      <c r="A236" s="17" t="s">
        <v>490</v>
      </c>
      <c r="B236" s="18" t="s">
        <v>491</v>
      </c>
      <c r="C236" s="19" t="s">
        <v>492</v>
      </c>
      <c r="D236" s="21">
        <v>79.02</v>
      </c>
      <c r="E236" s="21"/>
      <c r="F236" s="22">
        <f>ROUND(D236*E236,2)</f>
        <v>0</v>
      </c>
      <c r="ZY236" t="s">
        <v>493</v>
      </c>
      <c r="ZZ236" s="13" t="s">
        <v>494</v>
      </c>
    </row>
    <row r="237" spans="1:702" x14ac:dyDescent="0.25">
      <c r="A237" s="37"/>
      <c r="B237" s="18"/>
      <c r="C237" s="19"/>
      <c r="D237" s="21"/>
      <c r="E237" s="21"/>
      <c r="F237" s="22"/>
      <c r="ZZ237" s="13"/>
    </row>
    <row r="238" spans="1:702" ht="60" x14ac:dyDescent="0.25">
      <c r="A238" s="17" t="s">
        <v>495</v>
      </c>
      <c r="B238" s="18" t="s">
        <v>496</v>
      </c>
      <c r="C238" s="19" t="s">
        <v>497</v>
      </c>
      <c r="D238" s="21">
        <v>69.12</v>
      </c>
      <c r="E238" s="21"/>
      <c r="F238" s="22">
        <f>ROUND(D238*E238,2)</f>
        <v>0</v>
      </c>
      <c r="ZY238" t="s">
        <v>498</v>
      </c>
      <c r="ZZ238" s="13" t="s">
        <v>499</v>
      </c>
    </row>
    <row r="239" spans="1:702" x14ac:dyDescent="0.25">
      <c r="A239" s="37"/>
      <c r="B239" s="18"/>
      <c r="C239" s="19"/>
      <c r="D239" s="21"/>
      <c r="E239" s="21"/>
      <c r="F239" s="22"/>
      <c r="ZZ239" s="13"/>
    </row>
    <row r="240" spans="1:702" x14ac:dyDescent="0.25">
      <c r="A240" s="9" t="s">
        <v>500</v>
      </c>
      <c r="B240" s="16" t="s">
        <v>501</v>
      </c>
      <c r="C240" s="11"/>
      <c r="D240" s="11"/>
      <c r="E240" s="11"/>
      <c r="F240" s="12"/>
      <c r="ZY240" t="s">
        <v>502</v>
      </c>
      <c r="ZZ240" s="13"/>
    </row>
    <row r="241" spans="1:702" x14ac:dyDescent="0.25">
      <c r="A241" s="36"/>
      <c r="B241" s="16"/>
      <c r="C241" s="11"/>
      <c r="D241" s="11"/>
      <c r="E241" s="11"/>
      <c r="F241" s="12"/>
      <c r="ZZ241" s="13"/>
    </row>
    <row r="242" spans="1:702" ht="48" x14ac:dyDescent="0.25">
      <c r="A242" s="17" t="s">
        <v>503</v>
      </c>
      <c r="B242" s="18" t="s">
        <v>504</v>
      </c>
      <c r="C242" s="19" t="s">
        <v>505</v>
      </c>
      <c r="D242" s="21">
        <v>6</v>
      </c>
      <c r="E242" s="21"/>
      <c r="F242" s="22">
        <f>ROUND(D242*E242,2)</f>
        <v>0</v>
      </c>
      <c r="ZY242" t="s">
        <v>506</v>
      </c>
      <c r="ZZ242" s="13" t="s">
        <v>507</v>
      </c>
    </row>
    <row r="243" spans="1:702" x14ac:dyDescent="0.25">
      <c r="A243" s="37"/>
      <c r="B243" s="18"/>
      <c r="C243" s="19"/>
      <c r="D243" s="21"/>
      <c r="E243" s="21"/>
      <c r="F243" s="22"/>
      <c r="ZZ243" s="13"/>
    </row>
    <row r="244" spans="1:702" x14ac:dyDescent="0.25">
      <c r="A244" s="9" t="s">
        <v>508</v>
      </c>
      <c r="B244" s="16" t="s">
        <v>509</v>
      </c>
      <c r="C244" s="11"/>
      <c r="D244" s="11"/>
      <c r="E244" s="11"/>
      <c r="F244" s="12"/>
      <c r="ZY244" t="s">
        <v>510</v>
      </c>
      <c r="ZZ244" s="13"/>
    </row>
    <row r="245" spans="1:702" x14ac:dyDescent="0.25">
      <c r="A245" s="36"/>
      <c r="B245" s="16"/>
      <c r="C245" s="11"/>
      <c r="D245" s="11"/>
      <c r="E245" s="11"/>
      <c r="F245" s="12"/>
      <c r="ZZ245" s="13"/>
    </row>
    <row r="246" spans="1:702" ht="48" x14ac:dyDescent="0.25">
      <c r="A246" s="17" t="s">
        <v>511</v>
      </c>
      <c r="B246" s="18" t="s">
        <v>512</v>
      </c>
      <c r="C246" s="19" t="s">
        <v>513</v>
      </c>
      <c r="D246" s="21">
        <v>58.71</v>
      </c>
      <c r="E246" s="21"/>
      <c r="F246" s="22">
        <f>ROUND(D246*E246,2)</f>
        <v>0</v>
      </c>
      <c r="ZY246" t="s">
        <v>514</v>
      </c>
      <c r="ZZ246" s="13" t="s">
        <v>515</v>
      </c>
    </row>
    <row r="247" spans="1:702" x14ac:dyDescent="0.25">
      <c r="A247" s="37"/>
      <c r="B247" s="18"/>
      <c r="C247" s="19"/>
      <c r="D247" s="21"/>
      <c r="E247" s="21"/>
      <c r="F247" s="22"/>
      <c r="ZZ247" s="13"/>
    </row>
    <row r="248" spans="1:702" x14ac:dyDescent="0.25">
      <c r="A248" s="9" t="s">
        <v>516</v>
      </c>
      <c r="B248" s="16" t="s">
        <v>517</v>
      </c>
      <c r="C248" s="11"/>
      <c r="D248" s="11"/>
      <c r="E248" s="11"/>
      <c r="F248" s="12"/>
      <c r="ZY248" t="s">
        <v>518</v>
      </c>
      <c r="ZZ248" s="13"/>
    </row>
    <row r="249" spans="1:702" x14ac:dyDescent="0.25">
      <c r="A249" s="36"/>
      <c r="B249" s="16"/>
      <c r="C249" s="11"/>
      <c r="D249" s="11"/>
      <c r="E249" s="11"/>
      <c r="F249" s="12"/>
      <c r="ZZ249" s="13"/>
    </row>
    <row r="250" spans="1:702" ht="48" x14ac:dyDescent="0.25">
      <c r="A250" s="17" t="s">
        <v>519</v>
      </c>
      <c r="B250" s="18" t="s">
        <v>520</v>
      </c>
      <c r="C250" s="19" t="s">
        <v>521</v>
      </c>
      <c r="D250" s="21">
        <v>29.31</v>
      </c>
      <c r="E250" s="21"/>
      <c r="F250" s="22">
        <f>ROUND(D250*E250,2)</f>
        <v>0</v>
      </c>
      <c r="ZY250" t="s">
        <v>522</v>
      </c>
      <c r="ZZ250" s="13" t="s">
        <v>523</v>
      </c>
    </row>
    <row r="251" spans="1:702" x14ac:dyDescent="0.25">
      <c r="A251" s="37"/>
      <c r="B251" s="18"/>
      <c r="C251" s="19"/>
      <c r="D251" s="21"/>
      <c r="E251" s="21"/>
      <c r="F251" s="22"/>
      <c r="ZZ251" s="13"/>
    </row>
    <row r="252" spans="1:702" x14ac:dyDescent="0.25">
      <c r="A252" s="9" t="s">
        <v>524</v>
      </c>
      <c r="B252" s="16" t="s">
        <v>525</v>
      </c>
      <c r="C252" s="11"/>
      <c r="D252" s="11"/>
      <c r="E252" s="11"/>
      <c r="F252" s="12"/>
      <c r="ZY252" t="s">
        <v>526</v>
      </c>
      <c r="ZZ252" s="13"/>
    </row>
    <row r="253" spans="1:702" x14ac:dyDescent="0.25">
      <c r="A253" s="36"/>
      <c r="B253" s="16"/>
      <c r="C253" s="11"/>
      <c r="D253" s="11"/>
      <c r="E253" s="11"/>
      <c r="F253" s="12"/>
      <c r="ZZ253" s="13"/>
    </row>
    <row r="254" spans="1:702" x14ac:dyDescent="0.25">
      <c r="A254" s="17" t="s">
        <v>527</v>
      </c>
      <c r="B254" s="18" t="s">
        <v>528</v>
      </c>
      <c r="C254" s="19"/>
      <c r="D254" s="20"/>
      <c r="E254" s="21"/>
      <c r="F254" s="22">
        <f>ROUND(D254*E254,2)</f>
        <v>0</v>
      </c>
      <c r="ZY254" t="s">
        <v>529</v>
      </c>
      <c r="ZZ254" s="13" t="s">
        <v>530</v>
      </c>
    </row>
    <row r="255" spans="1:702" x14ac:dyDescent="0.25">
      <c r="A255" s="37"/>
      <c r="B255" s="18"/>
      <c r="C255" s="19"/>
      <c r="D255" s="20"/>
      <c r="E255" s="21"/>
      <c r="F255" s="22"/>
      <c r="ZZ255" s="13"/>
    </row>
    <row r="256" spans="1:702" ht="48" x14ac:dyDescent="0.25">
      <c r="A256" s="17" t="s">
        <v>531</v>
      </c>
      <c r="B256" s="18" t="s">
        <v>532</v>
      </c>
      <c r="C256" s="19" t="s">
        <v>533</v>
      </c>
      <c r="D256" s="21">
        <v>12.12</v>
      </c>
      <c r="E256" s="21"/>
      <c r="F256" s="22">
        <f>ROUND(D256*E256,2)</f>
        <v>0</v>
      </c>
      <c r="ZY256" t="s">
        <v>534</v>
      </c>
      <c r="ZZ256" s="13" t="s">
        <v>535</v>
      </c>
    </row>
    <row r="257" spans="1:702" x14ac:dyDescent="0.25">
      <c r="A257" s="37"/>
      <c r="B257" s="18"/>
      <c r="C257" s="19"/>
      <c r="D257" s="21"/>
      <c r="E257" s="21"/>
      <c r="F257" s="22"/>
      <c r="ZZ257" s="13"/>
    </row>
    <row r="258" spans="1:702" ht="48" x14ac:dyDescent="0.25">
      <c r="A258" s="17" t="s">
        <v>536</v>
      </c>
      <c r="B258" s="18" t="s">
        <v>537</v>
      </c>
      <c r="C258" s="19" t="s">
        <v>538</v>
      </c>
      <c r="D258" s="21">
        <v>33.619999999999997</v>
      </c>
      <c r="E258" s="21"/>
      <c r="F258" s="22">
        <f>ROUND(D258*E258,2)</f>
        <v>0</v>
      </c>
      <c r="ZY258" t="s">
        <v>539</v>
      </c>
      <c r="ZZ258" s="13" t="s">
        <v>540</v>
      </c>
    </row>
    <row r="259" spans="1:702" x14ac:dyDescent="0.25">
      <c r="A259" s="23"/>
      <c r="B259" s="24"/>
      <c r="C259" s="11"/>
      <c r="D259" s="11"/>
      <c r="E259" s="11"/>
      <c r="F259" s="25"/>
    </row>
    <row r="260" spans="1:702" x14ac:dyDescent="0.25">
      <c r="A260" s="26"/>
      <c r="B260" s="27" t="s">
        <v>541</v>
      </c>
      <c r="C260" s="11"/>
      <c r="D260" s="11"/>
      <c r="E260" s="11"/>
      <c r="F260" s="28">
        <f>SUBTOTAL(109,F196:F259)</f>
        <v>0</v>
      </c>
      <c r="G260" s="29"/>
      <c r="ZY260" t="s">
        <v>542</v>
      </c>
    </row>
    <row r="261" spans="1:702" x14ac:dyDescent="0.25">
      <c r="A261" s="23"/>
      <c r="B261" s="24"/>
      <c r="C261" s="11"/>
      <c r="D261" s="11"/>
      <c r="E261" s="11"/>
      <c r="F261" s="8"/>
    </row>
    <row r="262" spans="1:702" x14ac:dyDescent="0.25">
      <c r="A262" s="9" t="s">
        <v>543</v>
      </c>
      <c r="B262" s="15" t="s">
        <v>544</v>
      </c>
      <c r="C262" s="11"/>
      <c r="D262" s="11"/>
      <c r="E262" s="11"/>
      <c r="F262" s="12"/>
      <c r="ZY262" t="s">
        <v>545</v>
      </c>
      <c r="ZZ262" s="13"/>
    </row>
    <row r="263" spans="1:702" x14ac:dyDescent="0.25">
      <c r="A263" s="9" t="s">
        <v>546</v>
      </c>
      <c r="B263" s="16" t="s">
        <v>547</v>
      </c>
      <c r="C263" s="11"/>
      <c r="D263" s="11"/>
      <c r="E263" s="11"/>
      <c r="F263" s="12"/>
      <c r="ZY263" t="s">
        <v>548</v>
      </c>
      <c r="ZZ263" s="13"/>
    </row>
    <row r="264" spans="1:702" x14ac:dyDescent="0.25">
      <c r="A264" s="36"/>
      <c r="B264" s="16"/>
      <c r="C264" s="11"/>
      <c r="D264" s="11"/>
      <c r="E264" s="11"/>
      <c r="F264" s="12"/>
      <c r="ZZ264" s="13"/>
    </row>
    <row r="265" spans="1:702" ht="48" x14ac:dyDescent="0.25">
      <c r="A265" s="17" t="s">
        <v>549</v>
      </c>
      <c r="B265" s="18" t="s">
        <v>550</v>
      </c>
      <c r="C265" s="19"/>
      <c r="D265" s="20"/>
      <c r="E265" s="21"/>
      <c r="F265" s="22">
        <f>ROUND(D265*E265,2)</f>
        <v>0</v>
      </c>
      <c r="ZY265" t="s">
        <v>551</v>
      </c>
      <c r="ZZ265" s="13" t="s">
        <v>552</v>
      </c>
    </row>
    <row r="266" spans="1:702" x14ac:dyDescent="0.25">
      <c r="A266" s="37"/>
      <c r="B266" s="18"/>
      <c r="C266" s="19"/>
      <c r="D266" s="20"/>
      <c r="E266" s="21"/>
      <c r="F266" s="22"/>
      <c r="ZZ266" s="13"/>
    </row>
    <row r="267" spans="1:702" x14ac:dyDescent="0.25">
      <c r="A267" s="17" t="s">
        <v>553</v>
      </c>
      <c r="B267" s="18" t="s">
        <v>554</v>
      </c>
      <c r="C267" s="19" t="s">
        <v>555</v>
      </c>
      <c r="D267" s="21">
        <v>717.17</v>
      </c>
      <c r="E267" s="21"/>
      <c r="F267" s="22">
        <f>ROUND(D267*E267,2)</f>
        <v>0</v>
      </c>
      <c r="ZY267" t="s">
        <v>556</v>
      </c>
      <c r="ZZ267" s="13" t="s">
        <v>557</v>
      </c>
    </row>
    <row r="268" spans="1:702" x14ac:dyDescent="0.25">
      <c r="A268" s="37"/>
      <c r="B268" s="18"/>
      <c r="C268" s="19"/>
      <c r="D268" s="21"/>
      <c r="E268" s="21"/>
      <c r="F268" s="22"/>
      <c r="ZZ268" s="13"/>
    </row>
    <row r="269" spans="1:702" x14ac:dyDescent="0.25">
      <c r="A269" s="9" t="s">
        <v>558</v>
      </c>
      <c r="B269" s="16" t="s">
        <v>559</v>
      </c>
      <c r="C269" s="11"/>
      <c r="D269" s="11"/>
      <c r="E269" s="11"/>
      <c r="F269" s="12"/>
      <c r="ZY269" t="s">
        <v>560</v>
      </c>
      <c r="ZZ269" s="13"/>
    </row>
    <row r="270" spans="1:702" x14ac:dyDescent="0.25">
      <c r="A270" s="36"/>
      <c r="B270" s="16"/>
      <c r="C270" s="11"/>
      <c r="D270" s="11"/>
      <c r="E270" s="11"/>
      <c r="F270" s="12"/>
      <c r="ZZ270" s="13"/>
    </row>
    <row r="271" spans="1:702" ht="72" x14ac:dyDescent="0.25">
      <c r="A271" s="17" t="s">
        <v>561</v>
      </c>
      <c r="B271" s="18" t="s">
        <v>562</v>
      </c>
      <c r="C271" s="19" t="s">
        <v>563</v>
      </c>
      <c r="D271" s="21">
        <v>133.6</v>
      </c>
      <c r="E271" s="21"/>
      <c r="F271" s="22">
        <f>ROUND(D271*E271,2)</f>
        <v>0</v>
      </c>
      <c r="ZY271" t="s">
        <v>564</v>
      </c>
      <c r="ZZ271" s="13" t="s">
        <v>565</v>
      </c>
    </row>
    <row r="272" spans="1:702" x14ac:dyDescent="0.25">
      <c r="A272" s="37"/>
      <c r="B272" s="18"/>
      <c r="C272" s="19"/>
      <c r="D272" s="21"/>
      <c r="E272" s="21"/>
      <c r="F272" s="22"/>
      <c r="ZZ272" s="13"/>
    </row>
    <row r="273" spans="1:702" ht="25.5" x14ac:dyDescent="0.25">
      <c r="A273" s="9" t="s">
        <v>566</v>
      </c>
      <c r="B273" s="16" t="s">
        <v>567</v>
      </c>
      <c r="C273" s="11"/>
      <c r="D273" s="11"/>
      <c r="E273" s="11"/>
      <c r="F273" s="12"/>
      <c r="ZY273" t="s">
        <v>568</v>
      </c>
      <c r="ZZ273" s="13"/>
    </row>
    <row r="274" spans="1:702" x14ac:dyDescent="0.25">
      <c r="A274" s="36"/>
      <c r="B274" s="16"/>
      <c r="C274" s="11"/>
      <c r="D274" s="11"/>
      <c r="E274" s="11"/>
      <c r="F274" s="12"/>
      <c r="ZZ274" s="13"/>
    </row>
    <row r="275" spans="1:702" ht="36" x14ac:dyDescent="0.25">
      <c r="A275" s="17" t="s">
        <v>569</v>
      </c>
      <c r="B275" s="18" t="s">
        <v>570</v>
      </c>
      <c r="C275" s="19" t="s">
        <v>571</v>
      </c>
      <c r="D275" s="21">
        <v>37.299999999999997</v>
      </c>
      <c r="E275" s="21"/>
      <c r="F275" s="22">
        <f>ROUND(D275*E275,2)</f>
        <v>0</v>
      </c>
      <c r="ZY275" t="s">
        <v>572</v>
      </c>
      <c r="ZZ275" s="13" t="s">
        <v>573</v>
      </c>
    </row>
    <row r="276" spans="1:702" x14ac:dyDescent="0.25">
      <c r="A276" s="37"/>
      <c r="B276" s="18"/>
      <c r="C276" s="19"/>
      <c r="D276" s="21"/>
      <c r="E276" s="21"/>
      <c r="F276" s="22"/>
      <c r="ZZ276" s="13"/>
    </row>
    <row r="277" spans="1:702" ht="60" x14ac:dyDescent="0.25">
      <c r="A277" s="17" t="s">
        <v>574</v>
      </c>
      <c r="B277" s="18" t="s">
        <v>575</v>
      </c>
      <c r="C277" s="19" t="s">
        <v>576</v>
      </c>
      <c r="D277" s="21">
        <v>24.15</v>
      </c>
      <c r="E277" s="21"/>
      <c r="F277" s="22">
        <f>ROUND(D277*E277,2)</f>
        <v>0</v>
      </c>
      <c r="ZY277" t="s">
        <v>577</v>
      </c>
      <c r="ZZ277" s="13" t="s">
        <v>578</v>
      </c>
    </row>
    <row r="278" spans="1:702" x14ac:dyDescent="0.25">
      <c r="A278" s="23"/>
      <c r="B278" s="24"/>
      <c r="C278" s="11"/>
      <c r="D278" s="11"/>
      <c r="E278" s="11"/>
      <c r="F278" s="25"/>
    </row>
    <row r="279" spans="1:702" x14ac:dyDescent="0.25">
      <c r="A279" s="26"/>
      <c r="B279" s="27" t="s">
        <v>579</v>
      </c>
      <c r="C279" s="11"/>
      <c r="D279" s="11"/>
      <c r="E279" s="11"/>
      <c r="F279" s="28">
        <f>SUBTOTAL(109,F263:F278)</f>
        <v>0</v>
      </c>
      <c r="G279" s="29"/>
      <c r="ZY279" t="s">
        <v>580</v>
      </c>
    </row>
    <row r="280" spans="1:702" x14ac:dyDescent="0.25">
      <c r="A280" s="23"/>
      <c r="B280" s="24"/>
      <c r="C280" s="11"/>
      <c r="D280" s="11"/>
      <c r="E280" s="11"/>
      <c r="F280" s="8"/>
    </row>
    <row r="281" spans="1:702" x14ac:dyDescent="0.25">
      <c r="A281" s="9" t="s">
        <v>581</v>
      </c>
      <c r="B281" s="15" t="s">
        <v>582</v>
      </c>
      <c r="C281" s="11"/>
      <c r="D281" s="11"/>
      <c r="E281" s="11"/>
      <c r="F281" s="12"/>
      <c r="ZY281" t="s">
        <v>583</v>
      </c>
      <c r="ZZ281" s="13"/>
    </row>
    <row r="282" spans="1:702" x14ac:dyDescent="0.25">
      <c r="A282" s="9" t="s">
        <v>584</v>
      </c>
      <c r="B282" s="16" t="s">
        <v>585</v>
      </c>
      <c r="C282" s="11"/>
      <c r="D282" s="11"/>
      <c r="E282" s="11"/>
      <c r="F282" s="12"/>
      <c r="ZY282" t="s">
        <v>586</v>
      </c>
      <c r="ZZ282" s="13"/>
    </row>
    <row r="283" spans="1:702" x14ac:dyDescent="0.25">
      <c r="A283" s="36"/>
      <c r="B283" s="16"/>
      <c r="C283" s="11"/>
      <c r="D283" s="11"/>
      <c r="E283" s="11"/>
      <c r="F283" s="12"/>
      <c r="ZZ283" s="13"/>
    </row>
    <row r="284" spans="1:702" ht="36" x14ac:dyDescent="0.25">
      <c r="A284" s="17" t="s">
        <v>587</v>
      </c>
      <c r="B284" s="18" t="s">
        <v>588</v>
      </c>
      <c r="C284" s="19" t="s">
        <v>589</v>
      </c>
      <c r="D284" s="21">
        <v>264.25</v>
      </c>
      <c r="E284" s="21"/>
      <c r="F284" s="22">
        <f>ROUND(D284*E284,2)</f>
        <v>0</v>
      </c>
      <c r="ZY284" t="s">
        <v>590</v>
      </c>
      <c r="ZZ284" s="13" t="s">
        <v>591</v>
      </c>
    </row>
    <row r="285" spans="1:702" x14ac:dyDescent="0.25">
      <c r="A285" s="37"/>
      <c r="B285" s="18"/>
      <c r="C285" s="19"/>
      <c r="D285" s="21"/>
      <c r="E285" s="21"/>
      <c r="F285" s="22"/>
      <c r="ZZ285" s="13"/>
    </row>
    <row r="286" spans="1:702" ht="36" x14ac:dyDescent="0.25">
      <c r="A286" s="17" t="s">
        <v>592</v>
      </c>
      <c r="B286" s="18" t="s">
        <v>593</v>
      </c>
      <c r="C286" s="19" t="s">
        <v>594</v>
      </c>
      <c r="D286" s="21">
        <v>131.9</v>
      </c>
      <c r="E286" s="21"/>
      <c r="F286" s="22">
        <f>ROUND(D286*E286,2)</f>
        <v>0</v>
      </c>
      <c r="ZY286" t="s">
        <v>595</v>
      </c>
      <c r="ZZ286" s="13" t="s">
        <v>596</v>
      </c>
    </row>
    <row r="287" spans="1:702" x14ac:dyDescent="0.25">
      <c r="A287" s="37"/>
      <c r="B287" s="18"/>
      <c r="C287" s="19"/>
      <c r="D287" s="21"/>
      <c r="E287" s="21"/>
      <c r="F287" s="22"/>
      <c r="ZZ287" s="13"/>
    </row>
    <row r="288" spans="1:702" ht="36" x14ac:dyDescent="0.25">
      <c r="A288" s="17" t="s">
        <v>597</v>
      </c>
      <c r="B288" s="18" t="s">
        <v>598</v>
      </c>
      <c r="C288" s="19" t="s">
        <v>599</v>
      </c>
      <c r="D288" s="21">
        <v>154.55000000000001</v>
      </c>
      <c r="E288" s="21"/>
      <c r="F288" s="22">
        <f>ROUND(D288*E288,2)</f>
        <v>0</v>
      </c>
      <c r="ZY288" t="s">
        <v>600</v>
      </c>
      <c r="ZZ288" s="13" t="s">
        <v>601</v>
      </c>
    </row>
    <row r="289" spans="1:702" x14ac:dyDescent="0.25">
      <c r="A289" s="23"/>
      <c r="B289" s="24"/>
      <c r="C289" s="11"/>
      <c r="D289" s="11"/>
      <c r="E289" s="11"/>
      <c r="F289" s="25"/>
    </row>
    <row r="290" spans="1:702" ht="25.5" x14ac:dyDescent="0.25">
      <c r="A290" s="26"/>
      <c r="B290" s="27" t="s">
        <v>602</v>
      </c>
      <c r="C290" s="11"/>
      <c r="D290" s="11"/>
      <c r="E290" s="11"/>
      <c r="F290" s="28">
        <f>SUBTOTAL(109,F282:F289)</f>
        <v>0</v>
      </c>
      <c r="G290" s="29"/>
      <c r="ZY290" t="s">
        <v>603</v>
      </c>
    </row>
    <row r="291" spans="1:702" x14ac:dyDescent="0.25">
      <c r="A291" s="23"/>
      <c r="B291" s="24"/>
      <c r="C291" s="11"/>
      <c r="D291" s="11"/>
      <c r="E291" s="11"/>
      <c r="F291" s="8"/>
    </row>
    <row r="292" spans="1:702" x14ac:dyDescent="0.25">
      <c r="A292" s="9" t="s">
        <v>604</v>
      </c>
      <c r="B292" s="14" t="s">
        <v>605</v>
      </c>
      <c r="C292" s="11"/>
      <c r="D292" s="11"/>
      <c r="E292" s="11"/>
      <c r="F292" s="12"/>
      <c r="ZY292" t="s">
        <v>606</v>
      </c>
      <c r="ZZ292" s="13"/>
    </row>
    <row r="293" spans="1:702" x14ac:dyDescent="0.25">
      <c r="A293" s="9" t="s">
        <v>607</v>
      </c>
      <c r="B293" s="15" t="s">
        <v>608</v>
      </c>
      <c r="C293" s="11"/>
      <c r="D293" s="11"/>
      <c r="E293" s="11"/>
      <c r="F293" s="12"/>
      <c r="ZY293" t="s">
        <v>609</v>
      </c>
      <c r="ZZ293" s="13"/>
    </row>
    <row r="294" spans="1:702" ht="25.5" x14ac:dyDescent="0.25">
      <c r="A294" s="9" t="s">
        <v>610</v>
      </c>
      <c r="B294" s="16" t="s">
        <v>611</v>
      </c>
      <c r="C294" s="11"/>
      <c r="D294" s="11"/>
      <c r="E294" s="11"/>
      <c r="F294" s="12"/>
      <c r="ZY294" t="s">
        <v>612</v>
      </c>
      <c r="ZZ294" s="13"/>
    </row>
    <row r="295" spans="1:702" x14ac:dyDescent="0.25">
      <c r="A295" s="36"/>
      <c r="B295" s="16"/>
      <c r="C295" s="11"/>
      <c r="D295" s="11"/>
      <c r="E295" s="11"/>
      <c r="F295" s="12"/>
      <c r="ZZ295" s="13"/>
    </row>
    <row r="296" spans="1:702" ht="96" x14ac:dyDescent="0.25">
      <c r="A296" s="17" t="s">
        <v>613</v>
      </c>
      <c r="B296" s="18" t="s">
        <v>614</v>
      </c>
      <c r="C296" s="19"/>
      <c r="D296" s="20"/>
      <c r="E296" s="21"/>
      <c r="F296" s="22">
        <f t="shared" ref="F296:F306" si="1">ROUND(D296*E296,2)</f>
        <v>0</v>
      </c>
      <c r="ZY296" t="s">
        <v>615</v>
      </c>
      <c r="ZZ296" s="13" t="s">
        <v>616</v>
      </c>
    </row>
    <row r="297" spans="1:702" x14ac:dyDescent="0.25">
      <c r="A297" s="37"/>
      <c r="B297" s="18"/>
      <c r="C297" s="19"/>
      <c r="D297" s="20"/>
      <c r="E297" s="21"/>
      <c r="F297" s="22"/>
      <c r="ZZ297" s="13"/>
    </row>
    <row r="298" spans="1:702" ht="72" x14ac:dyDescent="0.25">
      <c r="A298" s="17" t="s">
        <v>617</v>
      </c>
      <c r="B298" s="18" t="s">
        <v>618</v>
      </c>
      <c r="C298" s="19" t="s">
        <v>619</v>
      </c>
      <c r="D298" s="21">
        <v>272.42</v>
      </c>
      <c r="E298" s="21"/>
      <c r="F298" s="22">
        <f t="shared" si="1"/>
        <v>0</v>
      </c>
      <c r="ZY298" t="s">
        <v>620</v>
      </c>
      <c r="ZZ298" s="13" t="s">
        <v>621</v>
      </c>
    </row>
    <row r="299" spans="1:702" x14ac:dyDescent="0.25">
      <c r="A299" s="37"/>
      <c r="B299" s="18"/>
      <c r="C299" s="19"/>
      <c r="D299" s="21"/>
      <c r="E299" s="21"/>
      <c r="F299" s="22"/>
      <c r="ZZ299" s="13"/>
    </row>
    <row r="300" spans="1:702" ht="72" x14ac:dyDescent="0.25">
      <c r="A300" s="17" t="s">
        <v>622</v>
      </c>
      <c r="B300" s="18" t="s">
        <v>623</v>
      </c>
      <c r="C300" s="19" t="s">
        <v>624</v>
      </c>
      <c r="D300" s="21">
        <v>71.41</v>
      </c>
      <c r="E300" s="21"/>
      <c r="F300" s="22">
        <f t="shared" si="1"/>
        <v>0</v>
      </c>
      <c r="ZY300" t="s">
        <v>625</v>
      </c>
      <c r="ZZ300" s="13" t="s">
        <v>626</v>
      </c>
    </row>
    <row r="301" spans="1:702" x14ac:dyDescent="0.25">
      <c r="A301" s="37"/>
      <c r="B301" s="18"/>
      <c r="C301" s="19"/>
      <c r="D301" s="21"/>
      <c r="E301" s="21"/>
      <c r="F301" s="22"/>
      <c r="ZZ301" s="13"/>
    </row>
    <row r="302" spans="1:702" ht="48" x14ac:dyDescent="0.25">
      <c r="A302" s="17" t="s">
        <v>627</v>
      </c>
      <c r="B302" s="18" t="s">
        <v>628</v>
      </c>
      <c r="C302" s="19" t="s">
        <v>629</v>
      </c>
      <c r="D302" s="21">
        <v>50.69</v>
      </c>
      <c r="E302" s="21"/>
      <c r="F302" s="22">
        <f t="shared" si="1"/>
        <v>0</v>
      </c>
      <c r="ZY302" t="s">
        <v>630</v>
      </c>
      <c r="ZZ302" s="13" t="s">
        <v>631</v>
      </c>
    </row>
    <row r="303" spans="1:702" x14ac:dyDescent="0.25">
      <c r="A303" s="37"/>
      <c r="B303" s="18"/>
      <c r="C303" s="19"/>
      <c r="D303" s="21"/>
      <c r="E303" s="21"/>
      <c r="F303" s="22"/>
      <c r="ZZ303" s="13"/>
    </row>
    <row r="304" spans="1:702" ht="60" x14ac:dyDescent="0.25">
      <c r="A304" s="17" t="s">
        <v>632</v>
      </c>
      <c r="B304" s="18" t="s">
        <v>633</v>
      </c>
      <c r="C304" s="19" t="s">
        <v>634</v>
      </c>
      <c r="D304" s="21">
        <v>20.72</v>
      </c>
      <c r="E304" s="21"/>
      <c r="F304" s="22">
        <f t="shared" si="1"/>
        <v>0</v>
      </c>
      <c r="ZY304" t="s">
        <v>635</v>
      </c>
      <c r="ZZ304" s="13" t="s">
        <v>636</v>
      </c>
    </row>
    <row r="305" spans="1:702" x14ac:dyDescent="0.25">
      <c r="A305" s="37"/>
      <c r="B305" s="18"/>
      <c r="C305" s="19"/>
      <c r="D305" s="21"/>
      <c r="E305" s="21"/>
      <c r="F305" s="22"/>
      <c r="ZZ305" s="13"/>
    </row>
    <row r="306" spans="1:702" ht="60" x14ac:dyDescent="0.25">
      <c r="A306" s="17" t="s">
        <v>637</v>
      </c>
      <c r="B306" s="18" t="s">
        <v>638</v>
      </c>
      <c r="C306" s="19" t="s">
        <v>639</v>
      </c>
      <c r="D306" s="21">
        <v>4.5999999999999996</v>
      </c>
      <c r="E306" s="21"/>
      <c r="F306" s="22">
        <f t="shared" si="1"/>
        <v>0</v>
      </c>
      <c r="ZY306" t="s">
        <v>640</v>
      </c>
      <c r="ZZ306" s="13" t="s">
        <v>641</v>
      </c>
    </row>
    <row r="307" spans="1:702" x14ac:dyDescent="0.25">
      <c r="A307" s="37"/>
      <c r="B307" s="18"/>
      <c r="C307" s="19"/>
      <c r="D307" s="21"/>
      <c r="E307" s="21"/>
      <c r="F307" s="22"/>
      <c r="ZZ307" s="13"/>
    </row>
    <row r="308" spans="1:702" x14ac:dyDescent="0.25">
      <c r="A308" s="9" t="s">
        <v>642</v>
      </c>
      <c r="B308" s="16" t="s">
        <v>643</v>
      </c>
      <c r="C308" s="11"/>
      <c r="D308" s="11"/>
      <c r="E308" s="11"/>
      <c r="F308" s="12"/>
      <c r="ZY308" t="s">
        <v>644</v>
      </c>
      <c r="ZZ308" s="13"/>
    </row>
    <row r="309" spans="1:702" x14ac:dyDescent="0.25">
      <c r="A309" s="36"/>
      <c r="B309" s="16"/>
      <c r="C309" s="11"/>
      <c r="D309" s="11"/>
      <c r="E309" s="11"/>
      <c r="F309" s="12"/>
      <c r="ZZ309" s="13"/>
    </row>
    <row r="310" spans="1:702" ht="72" x14ac:dyDescent="0.25">
      <c r="A310" s="17" t="s">
        <v>645</v>
      </c>
      <c r="B310" s="18" t="s">
        <v>646</v>
      </c>
      <c r="C310" s="19" t="s">
        <v>647</v>
      </c>
      <c r="D310" s="21">
        <v>33.71</v>
      </c>
      <c r="E310" s="21"/>
      <c r="F310" s="22">
        <f>ROUND(D310*E310,2)</f>
        <v>0</v>
      </c>
      <c r="ZY310" t="s">
        <v>648</v>
      </c>
      <c r="ZZ310" s="13" t="s">
        <v>649</v>
      </c>
    </row>
    <row r="311" spans="1:702" x14ac:dyDescent="0.25">
      <c r="A311" s="37"/>
      <c r="B311" s="18"/>
      <c r="C311" s="19"/>
      <c r="D311" s="21"/>
      <c r="E311" s="21"/>
      <c r="F311" s="22"/>
      <c r="ZZ311" s="13"/>
    </row>
    <row r="312" spans="1:702" ht="36" x14ac:dyDescent="0.25">
      <c r="A312" s="17" t="s">
        <v>650</v>
      </c>
      <c r="B312" s="18" t="s">
        <v>651</v>
      </c>
      <c r="C312" s="19" t="s">
        <v>652</v>
      </c>
      <c r="D312" s="21">
        <v>6.48</v>
      </c>
      <c r="E312" s="21"/>
      <c r="F312" s="22">
        <f>ROUND(D312*E312,2)</f>
        <v>0</v>
      </c>
      <c r="ZY312" t="s">
        <v>653</v>
      </c>
      <c r="ZZ312" s="13" t="s">
        <v>654</v>
      </c>
    </row>
    <row r="313" spans="1:702" x14ac:dyDescent="0.25">
      <c r="A313" s="23"/>
      <c r="B313" s="24"/>
      <c r="C313" s="11"/>
      <c r="D313" s="11"/>
      <c r="E313" s="11"/>
      <c r="F313" s="25"/>
    </row>
    <row r="314" spans="1:702" x14ac:dyDescent="0.25">
      <c r="A314" s="26"/>
      <c r="B314" s="27" t="s">
        <v>655</v>
      </c>
      <c r="C314" s="11"/>
      <c r="D314" s="11"/>
      <c r="E314" s="11"/>
      <c r="F314" s="28">
        <f>SUBTOTAL(109,F294:F313)</f>
        <v>0</v>
      </c>
      <c r="G314" s="29"/>
      <c r="ZY314" t="s">
        <v>656</v>
      </c>
    </row>
    <row r="315" spans="1:702" x14ac:dyDescent="0.25">
      <c r="A315" s="23"/>
      <c r="B315" s="24"/>
      <c r="C315" s="11"/>
      <c r="D315" s="11"/>
      <c r="E315" s="11"/>
      <c r="F315" s="8"/>
    </row>
    <row r="316" spans="1:702" x14ac:dyDescent="0.25">
      <c r="A316" s="9" t="s">
        <v>657</v>
      </c>
      <c r="B316" s="14" t="s">
        <v>658</v>
      </c>
      <c r="C316" s="11"/>
      <c r="D316" s="11"/>
      <c r="E316" s="11"/>
      <c r="F316" s="12"/>
      <c r="ZY316" t="s">
        <v>659</v>
      </c>
      <c r="ZZ316" s="13"/>
    </row>
    <row r="317" spans="1:702" ht="38.25" x14ac:dyDescent="0.25">
      <c r="A317" s="9" t="s">
        <v>660</v>
      </c>
      <c r="B317" s="15" t="s">
        <v>661</v>
      </c>
      <c r="C317" s="11"/>
      <c r="D317" s="11"/>
      <c r="E317" s="11"/>
      <c r="F317" s="12"/>
      <c r="ZY317" t="s">
        <v>662</v>
      </c>
      <c r="ZZ317" s="13"/>
    </row>
    <row r="318" spans="1:702" x14ac:dyDescent="0.25">
      <c r="A318" s="36"/>
      <c r="B318" s="15"/>
      <c r="C318" s="11"/>
      <c r="D318" s="11"/>
      <c r="E318" s="11"/>
      <c r="F318" s="12"/>
      <c r="ZZ318" s="13"/>
    </row>
    <row r="319" spans="1:702" ht="48" x14ac:dyDescent="0.25">
      <c r="A319" s="17" t="s">
        <v>663</v>
      </c>
      <c r="B319" s="18" t="s">
        <v>664</v>
      </c>
      <c r="C319" s="19" t="s">
        <v>665</v>
      </c>
      <c r="D319" s="20">
        <v>2</v>
      </c>
      <c r="E319" s="21"/>
      <c r="F319" s="22">
        <f>ROUND(D319*E319,2)</f>
        <v>0</v>
      </c>
      <c r="ZY319" t="s">
        <v>666</v>
      </c>
      <c r="ZZ319" s="13" t="s">
        <v>667</v>
      </c>
    </row>
    <row r="320" spans="1:702" x14ac:dyDescent="0.25">
      <c r="A320" s="23"/>
      <c r="B320" s="24"/>
      <c r="C320" s="11"/>
      <c r="D320" s="11"/>
      <c r="E320" s="11"/>
      <c r="F320" s="25"/>
    </row>
    <row r="321" spans="1:702" ht="51" x14ac:dyDescent="0.25">
      <c r="A321" s="26"/>
      <c r="B321" s="27" t="s">
        <v>668</v>
      </c>
      <c r="C321" s="11"/>
      <c r="D321" s="11"/>
      <c r="E321" s="11"/>
      <c r="F321" s="28">
        <f>SUBTOTAL(109,F319:F320)</f>
        <v>0</v>
      </c>
      <c r="G321" s="29"/>
      <c r="ZY321" t="s">
        <v>669</v>
      </c>
    </row>
    <row r="322" spans="1:702" x14ac:dyDescent="0.25">
      <c r="A322" s="23"/>
      <c r="B322" s="24"/>
      <c r="C322" s="11"/>
      <c r="D322" s="11"/>
      <c r="E322" s="11"/>
      <c r="F322" s="8"/>
    </row>
    <row r="323" spans="1:702" x14ac:dyDescent="0.25">
      <c r="A323" s="9" t="s">
        <v>670</v>
      </c>
      <c r="B323" s="14" t="s">
        <v>671</v>
      </c>
      <c r="C323" s="11"/>
      <c r="D323" s="11"/>
      <c r="E323" s="11"/>
      <c r="F323" s="12"/>
      <c r="ZY323" t="s">
        <v>672</v>
      </c>
      <c r="ZZ323" s="13"/>
    </row>
    <row r="324" spans="1:702" x14ac:dyDescent="0.25">
      <c r="A324" s="9" t="s">
        <v>673</v>
      </c>
      <c r="B324" s="15" t="s">
        <v>674</v>
      </c>
      <c r="C324" s="11"/>
      <c r="D324" s="11"/>
      <c r="E324" s="11"/>
      <c r="F324" s="12"/>
      <c r="ZY324" t="s">
        <v>675</v>
      </c>
      <c r="ZZ324" s="13"/>
    </row>
    <row r="325" spans="1:702" x14ac:dyDescent="0.25">
      <c r="A325" s="36"/>
      <c r="B325" s="15"/>
      <c r="C325" s="11"/>
      <c r="D325" s="11"/>
      <c r="E325" s="11"/>
      <c r="F325" s="12"/>
      <c r="ZZ325" s="13"/>
    </row>
    <row r="326" spans="1:702" ht="24" x14ac:dyDescent="0.25">
      <c r="A326" s="17" t="s">
        <v>676</v>
      </c>
      <c r="B326" s="18" t="s">
        <v>677</v>
      </c>
      <c r="C326" s="19" t="s">
        <v>678</v>
      </c>
      <c r="D326" s="20">
        <v>4</v>
      </c>
      <c r="E326" s="21"/>
      <c r="F326" s="22">
        <f>ROUND(D326*E326,2)</f>
        <v>0</v>
      </c>
      <c r="ZY326" t="s">
        <v>679</v>
      </c>
      <c r="ZZ326" s="13" t="s">
        <v>680</v>
      </c>
    </row>
    <row r="327" spans="1:702" x14ac:dyDescent="0.25">
      <c r="A327" s="23"/>
      <c r="B327" s="24"/>
      <c r="C327" s="11"/>
      <c r="D327" s="11"/>
      <c r="E327" s="11"/>
      <c r="F327" s="25"/>
    </row>
    <row r="328" spans="1:702" x14ac:dyDescent="0.25">
      <c r="A328" s="26"/>
      <c r="B328" s="27" t="s">
        <v>681</v>
      </c>
      <c r="C328" s="11"/>
      <c r="D328" s="11"/>
      <c r="E328" s="11"/>
      <c r="F328" s="28">
        <f>SUBTOTAL(109,F326:F327)</f>
        <v>0</v>
      </c>
      <c r="G328" s="29"/>
      <c r="ZY328" t="s">
        <v>682</v>
      </c>
    </row>
    <row r="329" spans="1:702" x14ac:dyDescent="0.25">
      <c r="A329" s="23"/>
      <c r="B329" s="24"/>
      <c r="C329" s="11"/>
      <c r="D329" s="11"/>
      <c r="E329" s="11"/>
      <c r="F329" s="8"/>
    </row>
    <row r="330" spans="1:702" x14ac:dyDescent="0.25">
      <c r="A330" s="9" t="s">
        <v>683</v>
      </c>
      <c r="B330" s="14" t="s">
        <v>684</v>
      </c>
      <c r="C330" s="11"/>
      <c r="D330" s="11"/>
      <c r="E330" s="11"/>
      <c r="F330" s="12"/>
      <c r="ZY330" t="s">
        <v>685</v>
      </c>
      <c r="ZZ330" s="13"/>
    </row>
    <row r="331" spans="1:702" ht="25.5" x14ac:dyDescent="0.25">
      <c r="A331" s="9" t="s">
        <v>686</v>
      </c>
      <c r="B331" s="15" t="s">
        <v>687</v>
      </c>
      <c r="C331" s="11"/>
      <c r="D331" s="11"/>
      <c r="E331" s="11"/>
      <c r="F331" s="12"/>
      <c r="ZY331" t="s">
        <v>688</v>
      </c>
      <c r="ZZ331" s="13"/>
    </row>
    <row r="332" spans="1:702" x14ac:dyDescent="0.25">
      <c r="A332" s="36"/>
      <c r="B332" s="15"/>
      <c r="C332" s="11"/>
      <c r="D332" s="11"/>
      <c r="E332" s="11"/>
      <c r="F332" s="12"/>
      <c r="ZZ332" s="13"/>
    </row>
    <row r="333" spans="1:702" ht="36" x14ac:dyDescent="0.25">
      <c r="A333" s="17" t="s">
        <v>689</v>
      </c>
      <c r="B333" s="18" t="s">
        <v>690</v>
      </c>
      <c r="C333" s="19" t="s">
        <v>691</v>
      </c>
      <c r="D333" s="31"/>
      <c r="E333" s="21"/>
      <c r="F333" s="22">
        <f>ROUND(D333*E333,2)</f>
        <v>0</v>
      </c>
      <c r="ZY333" t="s">
        <v>692</v>
      </c>
      <c r="ZZ333" s="13" t="s">
        <v>693</v>
      </c>
    </row>
    <row r="334" spans="1:702" x14ac:dyDescent="0.25">
      <c r="A334" s="37"/>
      <c r="B334" s="18"/>
      <c r="C334" s="19"/>
      <c r="D334" s="31"/>
      <c r="E334" s="21"/>
      <c r="F334" s="22"/>
      <c r="ZZ334" s="13"/>
    </row>
    <row r="335" spans="1:702" ht="24" x14ac:dyDescent="0.25">
      <c r="A335" s="17" t="s">
        <v>694</v>
      </c>
      <c r="B335" s="18" t="s">
        <v>695</v>
      </c>
      <c r="C335" s="19" t="s">
        <v>696</v>
      </c>
      <c r="D335" s="20"/>
      <c r="E335" s="21"/>
      <c r="F335" s="22">
        <f>ROUND(D335*E335,2)</f>
        <v>0</v>
      </c>
      <c r="ZY335" t="s">
        <v>697</v>
      </c>
      <c r="ZZ335" s="13" t="s">
        <v>698</v>
      </c>
    </row>
    <row r="336" spans="1:702" x14ac:dyDescent="0.25">
      <c r="A336" s="23"/>
      <c r="B336" s="24"/>
      <c r="C336" s="11"/>
      <c r="D336" s="11"/>
      <c r="E336" s="11"/>
      <c r="F336" s="25"/>
    </row>
    <row r="337" spans="1:701" ht="38.25" x14ac:dyDescent="0.25">
      <c r="A337" s="26"/>
      <c r="B337" s="27" t="s">
        <v>699</v>
      </c>
      <c r="C337" s="11"/>
      <c r="D337" s="11"/>
      <c r="E337" s="11"/>
      <c r="F337" s="28">
        <f>SUBTOTAL(109,F333:F336)</f>
        <v>0</v>
      </c>
      <c r="G337" s="29"/>
      <c r="ZY337" t="s">
        <v>700</v>
      </c>
    </row>
    <row r="338" spans="1:701" x14ac:dyDescent="0.25">
      <c r="A338" s="23"/>
      <c r="B338" s="24"/>
      <c r="C338" s="11"/>
      <c r="D338" s="11"/>
      <c r="E338" s="11"/>
      <c r="F338" s="8"/>
    </row>
    <row r="339" spans="1:701" ht="15.75" thickBot="1" x14ac:dyDescent="0.3">
      <c r="A339" s="38"/>
      <c r="B339" s="39"/>
      <c r="C339" s="11"/>
      <c r="D339" s="11"/>
      <c r="E339" s="11"/>
      <c r="F339" s="12"/>
    </row>
    <row r="340" spans="1:701" x14ac:dyDescent="0.25">
      <c r="A340" s="40"/>
      <c r="B340" s="41"/>
      <c r="C340" s="41"/>
      <c r="D340" s="41"/>
      <c r="E340" s="41"/>
      <c r="F340" s="42"/>
    </row>
    <row r="341" spans="1:701" x14ac:dyDescent="0.25">
      <c r="A341" s="43"/>
      <c r="B341" s="44" t="s">
        <v>701</v>
      </c>
      <c r="C341" s="45"/>
      <c r="D341" s="45"/>
      <c r="E341" s="46" t="s">
        <v>706</v>
      </c>
      <c r="F341" s="47">
        <f>SUBTOTAL(109,F4:F339)</f>
        <v>0</v>
      </c>
      <c r="ZY341" t="s">
        <v>702</v>
      </c>
    </row>
    <row r="342" spans="1:701" x14ac:dyDescent="0.25">
      <c r="A342" s="48">
        <v>20</v>
      </c>
      <c r="B342" s="44" t="str">
        <f>CONCATENATE("Montant TVA (",A342,"%)")</f>
        <v>Montant TVA (20%)</v>
      </c>
      <c r="C342" s="45"/>
      <c r="D342" s="45"/>
      <c r="E342" s="46" t="s">
        <v>706</v>
      </c>
      <c r="F342" s="47">
        <f>(F341*A342)/100</f>
        <v>0</v>
      </c>
      <c r="ZY342" t="s">
        <v>703</v>
      </c>
    </row>
    <row r="343" spans="1:701" x14ac:dyDescent="0.25">
      <c r="A343" s="43"/>
      <c r="B343" s="44" t="s">
        <v>704</v>
      </c>
      <c r="C343" s="45"/>
      <c r="D343" s="45"/>
      <c r="E343" s="46" t="s">
        <v>706</v>
      </c>
      <c r="F343" s="47">
        <f>F341+F342</f>
        <v>0</v>
      </c>
      <c r="ZY343" t="s">
        <v>705</v>
      </c>
    </row>
    <row r="344" spans="1:701" ht="15.75" thickBot="1" x14ac:dyDescent="0.3">
      <c r="A344" s="49"/>
      <c r="B344" s="50"/>
      <c r="C344" s="50"/>
      <c r="D344" s="50"/>
      <c r="E344" s="50"/>
      <c r="F344" s="51"/>
    </row>
    <row r="345" spans="1:701" x14ac:dyDescent="0.25">
      <c r="F345" s="32"/>
    </row>
  </sheetData>
  <mergeCells count="1">
    <mergeCell ref="A1:F1"/>
  </mergeCells>
  <printOptions horizontalCentered="1"/>
  <pageMargins left="0" right="0" top="0.42" bottom="0.42" header="0.76" footer="0.76"/>
  <pageSetup paperSize="9" fitToHeight="0" orientation="portrait" r:id="rId1"/>
  <rowBreaks count="12" manualBreakCount="12">
    <brk id="36" max="5" man="1"/>
    <brk id="51" max="5" man="1"/>
    <brk id="73" max="5" man="1"/>
    <brk id="93" max="5" man="1"/>
    <brk id="122" max="5" man="1"/>
    <brk id="151" max="5" man="1"/>
    <brk id="179" max="5" man="1"/>
    <brk id="206" max="5" man="1"/>
    <brk id="233" max="5" man="1"/>
    <brk id="261" max="5" man="1"/>
    <brk id="291" max="5" man="1"/>
    <brk id="311"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9F144D2D84704FB7683F3D72B5E05B" ma:contentTypeVersion="13" ma:contentTypeDescription="Crée un document." ma:contentTypeScope="" ma:versionID="27957fa44e1989fb866792815f3120ba">
  <xsd:schema xmlns:xsd="http://www.w3.org/2001/XMLSchema" xmlns:xs="http://www.w3.org/2001/XMLSchema" xmlns:p="http://schemas.microsoft.com/office/2006/metadata/properties" xmlns:ns2="b69e3c44-2c5e-40a4-9862-c088c70eea85" xmlns:ns3="0fae7a05-65d4-4765-b59e-ba141931fc12" targetNamespace="http://schemas.microsoft.com/office/2006/metadata/properties" ma:root="true" ma:fieldsID="6810a395d4544ceecb1632d710f000df" ns2:_="" ns3:_="">
    <xsd:import namespace="b69e3c44-2c5e-40a4-9862-c088c70eea85"/>
    <xsd:import namespace="0fae7a05-65d4-4765-b59e-ba141931fc1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9e3c44-2c5e-40a4-9862-c088c70eea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8677f692-d994-4acc-8837-afe4794f69ac"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fae7a05-65d4-4765-b59e-ba141931fc1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28a4fcad-c3dc-4548-9383-4adc1ff65fe2}" ma:internalName="TaxCatchAll" ma:showField="CatchAllData" ma:web="0fae7a05-65d4-4765-b59e-ba141931fc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530632-1D25-4DC3-99CA-CF79264D44E2}"/>
</file>

<file path=customXml/itemProps2.xml><?xml version="1.0" encoding="utf-8"?>
<ds:datastoreItem xmlns:ds="http://schemas.openxmlformats.org/officeDocument/2006/customXml" ds:itemID="{C79E9A2E-EA5B-42F7-A208-413725D7E63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N°02 Page de garde</vt:lpstr>
      <vt:lpstr>Lot N°02 GROS-OEUVRE</vt:lpstr>
      <vt:lpstr>'Lot N°02 GROS-OEUVRE'!Impression_des_titres</vt:lpstr>
      <vt:lpstr>'Lot N°02 GROS-OEUVRE'!Zone_d_impression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Stagiaire</dc:creator>
  <cp:lastModifiedBy>Maxime</cp:lastModifiedBy>
  <dcterms:created xsi:type="dcterms:W3CDTF">2024-07-09T07:18:09Z</dcterms:created>
  <dcterms:modified xsi:type="dcterms:W3CDTF">2024-07-09T09:18:49Z</dcterms:modified>
</cp:coreProperties>
</file>