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CHRISTOPHE\1 - ETUDES CHRISTOPHE\988-2023 - CONSTRUCTION DE 8 LOGEMENTS - LA GENETOUZE\6 - DCE\Economiste\Dossier info\DPGF\"/>
    </mc:Choice>
  </mc:AlternateContent>
  <xr:revisionPtr revIDLastSave="0" documentId="13_ncr:1_{6A82B5D3-E775-409F-8734-1B7E3D3E1346}" xr6:coauthVersionLast="47" xr6:coauthVersionMax="47" xr10:uidLastSave="{00000000-0000-0000-0000-000000000000}"/>
  <bookViews>
    <workbookView xWindow="-28920" yWindow="-120" windowWidth="29040" windowHeight="15840" xr2:uid="{00000000-000D-0000-FFFF-FFFF00000000}"/>
  </bookViews>
  <sheets>
    <sheet name="Lot N°06 Page de garde" sheetId="1" r:id="rId1"/>
    <sheet name="Lot N°06 COUVERTURE ETANCHEITE" sheetId="2" r:id="rId2"/>
  </sheets>
  <definedNames>
    <definedName name="_xlnm.Print_Titles" localSheetId="1">'Lot N°06 COUVERTURE ETANCHEITE'!$1:$2</definedName>
    <definedName name="_xlnm.Print_Area" localSheetId="1">'Lot N°06 COUVERTURE ETANCHEITE'!$A$1:$F$107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1" i="2" s="1"/>
  <c r="F16" i="2"/>
  <c r="F18" i="2"/>
  <c r="F20" i="2"/>
  <c r="F22" i="2"/>
  <c r="F24" i="2"/>
  <c r="F26" i="2"/>
  <c r="F32" i="2"/>
  <c r="F34" i="2"/>
  <c r="F36" i="2"/>
  <c r="F38" i="2"/>
  <c r="F40" i="2"/>
  <c r="F42" i="2"/>
  <c r="F44" i="2"/>
  <c r="F46" i="2"/>
  <c r="F52" i="2"/>
  <c r="F54" i="2"/>
  <c r="F56" i="2"/>
  <c r="F58" i="2"/>
  <c r="F60" i="2"/>
  <c r="F62" i="2"/>
  <c r="F69" i="2"/>
  <c r="F71" i="2"/>
  <c r="F77" i="2"/>
  <c r="F79" i="2" s="1"/>
  <c r="F85" i="2"/>
  <c r="F87" i="2"/>
  <c r="F89" i="2"/>
  <c r="F96" i="2"/>
  <c r="F98" i="2"/>
  <c r="B105" i="2"/>
  <c r="F73" i="2" l="1"/>
  <c r="F48" i="2"/>
  <c r="F100" i="2"/>
  <c r="F91" i="2"/>
  <c r="F28" i="2"/>
  <c r="F64" i="2"/>
  <c r="F104" i="2" l="1"/>
  <c r="F105" i="2" s="1"/>
  <c r="F106" i="2" s="1"/>
</calcChain>
</file>

<file path=xl/sharedStrings.xml><?xml version="1.0" encoding="utf-8"?>
<sst xmlns="http://schemas.openxmlformats.org/spreadsheetml/2006/main" count="220" uniqueCount="217">
  <si>
    <t>LIBELLE</t>
  </si>
  <si>
    <t>U</t>
  </si>
  <si>
    <t>Quantité</t>
  </si>
  <si>
    <t>P.U.</t>
  </si>
  <si>
    <t>Montant</t>
  </si>
  <si>
    <t>COUVERTURE ETANCHEITE</t>
  </si>
  <si>
    <t>CH2</t>
  </si>
  <si>
    <t>2</t>
  </si>
  <si>
    <t>TERRAINS OU LIEUX</t>
  </si>
  <si>
    <t>CH3</t>
  </si>
  <si>
    <t>2.1</t>
  </si>
  <si>
    <t>INSTALLATION DE CHANTIER</t>
  </si>
  <si>
    <t>CH4</t>
  </si>
  <si>
    <t>2.1.1</t>
  </si>
  <si>
    <t>Protections spéciales de chantier</t>
  </si>
  <si>
    <t>CH5</t>
  </si>
  <si>
    <t xml:space="preserve">2.1.1 1 </t>
  </si>
  <si>
    <t>Protections spéciales de chantier
Mise en place de protections aux chutes pendant l’exécution des travaux (garde-corps, filets, crochets de sécurité, échafaudage, etc...) suivant réglementation du code du travail.</t>
  </si>
  <si>
    <t>Ens</t>
  </si>
  <si>
    <t>ART</t>
  </si>
  <si>
    <t>001-A070</t>
  </si>
  <si>
    <t>Total INSTALLATION DE CHANTIER</t>
  </si>
  <si>
    <t>STOT</t>
  </si>
  <si>
    <t>3</t>
  </si>
  <si>
    <t>TOITURE AVEC SYSTEME D'ETANCHEITE</t>
  </si>
  <si>
    <t>CH3</t>
  </si>
  <si>
    <t>3.1</t>
  </si>
  <si>
    <t>TERRASSE INACCESSIBLE AVEC SUPPORT BAC ACIER AVEC ISOLANT</t>
  </si>
  <si>
    <t>CH4</t>
  </si>
  <si>
    <t xml:space="preserve">3.1 1 </t>
  </si>
  <si>
    <t>Bacs pleins autoportants support d'étanchéité avec fixations apparentes 
Pente : de 3.5 % à suivant plan de l’Architecte</t>
  </si>
  <si>
    <t>m²</t>
  </si>
  <si>
    <t>ART</t>
  </si>
  <si>
    <t>001-A967</t>
  </si>
  <si>
    <t xml:space="preserve">3.1 2 </t>
  </si>
  <si>
    <t>Costières métalliques support des relevés d’étanchéité
Pose sur parois agglos</t>
  </si>
  <si>
    <t>ml</t>
  </si>
  <si>
    <t>ART</t>
  </si>
  <si>
    <t>004-C801</t>
  </si>
  <si>
    <t xml:space="preserve">3.1 3 </t>
  </si>
  <si>
    <t>Pare vapeur sur bac acier pour 
Conforme aux normes NF DTU 43.3 (+ Amendement A1) et NF DTU 43.5.</t>
  </si>
  <si>
    <t>m²</t>
  </si>
  <si>
    <t>ART</t>
  </si>
  <si>
    <t>002-B878</t>
  </si>
  <si>
    <t xml:space="preserve">3.1 4 </t>
  </si>
  <si>
    <t>Isolation thermique non porteur sous étanchéité en panneaux isolant nu en laine de roche
Support : Bac Acier 
Résistance thermique : 1.00 m2°.K/W
Épaisseur : 40 mm</t>
  </si>
  <si>
    <t>m²</t>
  </si>
  <si>
    <t>ART</t>
  </si>
  <si>
    <t>012-C521</t>
  </si>
  <si>
    <t xml:space="preserve">3.1 5 </t>
  </si>
  <si>
    <t>Étanchéité en membrane PVC armée appliqué en semi indépendance par fixation mécanique 
Épaisseur : 1.5 mm 
Coloris suivant choix de l’architecte dans la gamme du fabricant	
Classement au Feu : M3
Pose sur bacs acier avec isolation
Pente : de 3.50 %</t>
  </si>
  <si>
    <t>m²</t>
  </si>
  <si>
    <t>ART</t>
  </si>
  <si>
    <t>009-A354</t>
  </si>
  <si>
    <t xml:space="preserve">3.1 6 </t>
  </si>
  <si>
    <t>Relevés d'étanchéité verticalement contre et dessus acrotère sous couvertine ou bandes solines
Support : costière  (bac acier )</t>
  </si>
  <si>
    <t>ml</t>
  </si>
  <si>
    <t>ART</t>
  </si>
  <si>
    <t>004-C802</t>
  </si>
  <si>
    <t>Total TERRASSE INACCESSIBLE AVEC SUPPORT BAC ACIER AVEC ISOLANT</t>
  </si>
  <si>
    <t>STOT</t>
  </si>
  <si>
    <t>3.2</t>
  </si>
  <si>
    <t>TERRASSE ACCESSIBLE SUR SUPPORT BETON AVEC ISOLANT ET SOUS PROTECTION LOURDE PAR DALLES SUR PLOTS</t>
  </si>
  <si>
    <t>CH4</t>
  </si>
  <si>
    <t xml:space="preserve">3.2 1 </t>
  </si>
  <si>
    <t>Pare-vapeur synthétiques sur maçonnerie avec parement "à l'état lissé"</t>
  </si>
  <si>
    <t>m²</t>
  </si>
  <si>
    <t>ART</t>
  </si>
  <si>
    <t>016-B652</t>
  </si>
  <si>
    <t xml:space="preserve">3.2 2 </t>
  </si>
  <si>
    <t>Isolation thermique mousse rigide polyuréthane (PUR)
Épaisseur : 40 mm suivant étude thermique
R = 1.80 m².K/W</t>
  </si>
  <si>
    <t>m²</t>
  </si>
  <si>
    <t>ART</t>
  </si>
  <si>
    <t>009-E870</t>
  </si>
  <si>
    <t xml:space="preserve">3.2 3 </t>
  </si>
  <si>
    <t>Étanchéité en membrane PVC sur élément porteur maçonnerie neuf avec isolant.  
Épaisseur étanchéité : 1,5 mm
Performance : F5 I5 T4
Élément porteur : maçonnerie conforme à la norme NF P 10-203 (DTU 20.12)
Pente inférieure à 5 % avec isolant thermique</t>
  </si>
  <si>
    <t>m²</t>
  </si>
  <si>
    <t>ART</t>
  </si>
  <si>
    <t>009-E877</t>
  </si>
  <si>
    <t xml:space="preserve">3.2 4 </t>
  </si>
  <si>
    <t>Relevés d'étanchéité en membrane PVC</t>
  </si>
  <si>
    <t>ml</t>
  </si>
  <si>
    <t>ART</t>
  </si>
  <si>
    <t>004-K200</t>
  </si>
  <si>
    <t xml:space="preserve">3.2 5 </t>
  </si>
  <si>
    <t>Bandes solines en aluminium contre mur</t>
  </si>
  <si>
    <t>ml</t>
  </si>
  <si>
    <t>ART</t>
  </si>
  <si>
    <t>012-D015</t>
  </si>
  <si>
    <t xml:space="preserve">3.2 6 </t>
  </si>
  <si>
    <t>Protection de l’étanchéité par dalle en grès cérame sur plots y compris prolongement dans l'embrasure des baies.
Type Dalle monolithique colorée dans la masse
Coloris au choix de l’Architecte dans la gamme du fabricant 
Dimensions : 60 x 60 cm
Épaisseur : 2 cm</t>
  </si>
  <si>
    <t>m²</t>
  </si>
  <si>
    <t>ART</t>
  </si>
  <si>
    <t>009-E880</t>
  </si>
  <si>
    <t xml:space="preserve">3.2 7 </t>
  </si>
  <si>
    <t>Couvertines de joint de dilatation à bords arrondis avec bandes solines droites en tôle d’aluminium prélaqué laqué façonnée et préfaçonnée à la demande
Coloris RAL suivant choix de l’Architecte  
Largeur développée suivant nécessité
Ouvrage a recouvrir : dessus de poutre en relevé</t>
  </si>
  <si>
    <t>ml</t>
  </si>
  <si>
    <t>ART</t>
  </si>
  <si>
    <t>007-A352</t>
  </si>
  <si>
    <t xml:space="preserve">3.2 8 </t>
  </si>
  <si>
    <t>Support de dalle béton sur plots avec profilés en aluminium et solin de protection en tête
Type porte-dalle non apparent avec accessoires suivant nécessité
Support : mur maçonné ou dessus d'acrotère
Suivant plan : une partie des dalles reposes sur le relevé d'acrotère ( pas de support de compté dans ce cas précis )</t>
  </si>
  <si>
    <t>ml</t>
  </si>
  <si>
    <t>ART</t>
  </si>
  <si>
    <t>009-E873</t>
  </si>
  <si>
    <t>Total TERRASSE ACCESSIBLE SUR SUPPORT BETON AVEC ISOLANT ET SOUS PROTECTION LOURDE PAR DALLES SUR PLOTS</t>
  </si>
  <si>
    <t>STOT</t>
  </si>
  <si>
    <t>3.3</t>
  </si>
  <si>
    <t>COURSIVE ACCESSIBLE SUR SUPPORT BETON SANS ISOLANT ET SOUS PROTECTION LOURDE PAR DALLES SUR PLOTS</t>
  </si>
  <si>
    <t>CH4</t>
  </si>
  <si>
    <t xml:space="preserve">3.3 1 </t>
  </si>
  <si>
    <t>Pare-vapeur synthétiques sur maçonnerie avec parement "à l'état lissé"</t>
  </si>
  <si>
    <t>m²</t>
  </si>
  <si>
    <t>ART</t>
  </si>
  <si>
    <t>009-E869</t>
  </si>
  <si>
    <t xml:space="preserve">3.3 2 </t>
  </si>
  <si>
    <t>Étanchéité en membrane PVC sur élément porteur maçonnerie neuf avec isolant.  
Épaisseur étanchéité : 1,5 mm
Performance : F5 I5 T4
Élément porteur : maçonnerie conforme à la norme NF P 10-203 (DTU 20.12)
Pente inférieure à 5 % avec isolant thermique</t>
  </si>
  <si>
    <t>m²</t>
  </si>
  <si>
    <t>ART</t>
  </si>
  <si>
    <t>004-K195</t>
  </si>
  <si>
    <t xml:space="preserve">3.3 3 </t>
  </si>
  <si>
    <t>Relevés d'étanchéité en membrane PVC</t>
  </si>
  <si>
    <t>ml</t>
  </si>
  <si>
    <t>ART</t>
  </si>
  <si>
    <t>004-K197</t>
  </si>
  <si>
    <t xml:space="preserve">3.3 4 </t>
  </si>
  <si>
    <t>Bandes solines en aluminium contre mur</t>
  </si>
  <si>
    <t>ml</t>
  </si>
  <si>
    <t>ART</t>
  </si>
  <si>
    <t>016-B651</t>
  </si>
  <si>
    <t xml:space="preserve">3.3 5 </t>
  </si>
  <si>
    <t>m²</t>
  </si>
  <si>
    <t>ART</t>
  </si>
  <si>
    <t>004-K199</t>
  </si>
  <si>
    <t xml:space="preserve">3.3 6 </t>
  </si>
  <si>
    <t>Cornière métalliques T en acier galvanisé laqué, support des dalles ( dalles béton ) sur plots y compris débord et façon de pliage formant goutte d'eau
Section et développé : suivant plan de détail de l'architecte
Épaisseur : suivant nécessité
Coloris RAL aux choix de l’Architecte</t>
  </si>
  <si>
    <t>ml</t>
  </si>
  <si>
    <t>ART</t>
  </si>
  <si>
    <t>012-A032</t>
  </si>
  <si>
    <t>Total COURSIVE ACCESSIBLE SUR SUPPORT BETON SANS ISOLANT ET SOUS PROTECTION LOURDE PAR DALLES SUR PLOTS</t>
  </si>
  <si>
    <t>STOT</t>
  </si>
  <si>
    <t>4</t>
  </si>
  <si>
    <t>EVACUATION DES EAUX</t>
  </si>
  <si>
    <t>CH3</t>
  </si>
  <si>
    <t>4.1</t>
  </si>
  <si>
    <t>Entrée d'eau</t>
  </si>
  <si>
    <t>CH4</t>
  </si>
  <si>
    <t xml:space="preserve">4.1 1 </t>
  </si>
  <si>
    <t>Entrée d'eau verticales les en tôle d’acier galvanisé
Mise en œuvre suivant DTU 60.11 et DTU de la série 43
Dimensions adaptées (DTU 43.3) pour récupération des EP
Pose dans réservation du maçon</t>
  </si>
  <si>
    <t>U</t>
  </si>
  <si>
    <t>ART</t>
  </si>
  <si>
    <t>012-A195</t>
  </si>
  <si>
    <t xml:space="preserve">4.1 2 </t>
  </si>
  <si>
    <t>Gargouille trop plein ( barbacanes ) en majoration des entrées d’eau  compris garde-grève
Section appropriée a la surface à évacuer
Pose dans acrotère BA</t>
  </si>
  <si>
    <t>U</t>
  </si>
  <si>
    <t>ART</t>
  </si>
  <si>
    <t>008-A032</t>
  </si>
  <si>
    <t>Total Entrée d'eau</t>
  </si>
  <si>
    <t>STOT</t>
  </si>
  <si>
    <t>4.2</t>
  </si>
  <si>
    <t>Descentes et pieds de chutes</t>
  </si>
  <si>
    <t>CH4</t>
  </si>
  <si>
    <t xml:space="preserve">4.2 1 </t>
  </si>
  <si>
    <t>Descentes E.P cylindrique en PVC
Diamètre extérieur suivant plan de l’Architecte
Conforme NFP 30-201 - 36-410 - Label TI - Coloris au choix de l’Architecte dans la gamme du fabricant
Classement au feu M1 : B d0 s3 pour les chutes intérieures</t>
  </si>
  <si>
    <t>ml</t>
  </si>
  <si>
    <t>ART</t>
  </si>
  <si>
    <t>009-E059</t>
  </si>
  <si>
    <t>Total Descentes et pieds de chutes</t>
  </si>
  <si>
    <t>STOT</t>
  </si>
  <si>
    <t>5</t>
  </si>
  <si>
    <t>PARACHEVEMENTS</t>
  </si>
  <si>
    <t>CH3</t>
  </si>
  <si>
    <t>5.1</t>
  </si>
  <si>
    <t>HABILLAGES OUVRAGES DIVERS</t>
  </si>
  <si>
    <t>CH4</t>
  </si>
  <si>
    <t>5.1.1</t>
  </si>
  <si>
    <t>Ouvrages de finition</t>
  </si>
  <si>
    <t>CH5</t>
  </si>
  <si>
    <t xml:space="preserve">5.1.1 1 </t>
  </si>
  <si>
    <t>Couvertine à bords arrondis en tôle d’aluminium pré-laqué
Coloris RAL suivant choix de l’Architecte  
Largeur développée suivant nécessité
Ouvrage a recouvrir : acrotère</t>
  </si>
  <si>
    <t>ART</t>
  </si>
  <si>
    <t>009-G653</t>
  </si>
  <si>
    <t xml:space="preserve">5.1.1 2 </t>
  </si>
  <si>
    <t>Pour le dessus des acrotères</t>
  </si>
  <si>
    <t>ml</t>
  </si>
  <si>
    <t>ART</t>
  </si>
  <si>
    <t>009-E896</t>
  </si>
  <si>
    <t xml:space="preserve">5.1.1 3 </t>
  </si>
  <si>
    <t>Pour le dessus du muret</t>
  </si>
  <si>
    <t>ml</t>
  </si>
  <si>
    <t>ART</t>
  </si>
  <si>
    <t>004-E670</t>
  </si>
  <si>
    <t>Total HABILLAGES OUVRAGES DIVERS</t>
  </si>
  <si>
    <t>STOT</t>
  </si>
  <si>
    <t>6</t>
  </si>
  <si>
    <t>GESTION DES DECHETS</t>
  </si>
  <si>
    <t>CH3</t>
  </si>
  <si>
    <t>6.1</t>
  </si>
  <si>
    <t>Décret n° 2020-1817 du 29 décembre 2020 ( Loi Anti-gaspillage économie circulaire AGEC )</t>
  </si>
  <si>
    <t>CH4</t>
  </si>
  <si>
    <t xml:space="preserve">6.1 1 </t>
  </si>
  <si>
    <t>Estimation de la quantité totale de déchets qui seront générés par l’entreprise de travaux durant le chantier
Préciser le volume de déchets envisagés ( estimation ) .</t>
  </si>
  <si>
    <t>kg</t>
  </si>
  <si>
    <t>ART</t>
  </si>
  <si>
    <t>004-J355</t>
  </si>
  <si>
    <t xml:space="preserve">6.1 2 </t>
  </si>
  <si>
    <t>Une estimation des coûts associés aux modalités de gestion et d’enlèvement de ces déchets.</t>
  </si>
  <si>
    <t>FOR</t>
  </si>
  <si>
    <t>ART</t>
  </si>
  <si>
    <t>004-J356</t>
  </si>
  <si>
    <t>Total Décret n° 2020-1817 du 29 décembre 2020 ( Loi Anti-gaspillage économie circulaire AGEC )</t>
  </si>
  <si>
    <t>STOT</t>
  </si>
  <si>
    <t>Montant HT du Lot N°06 COUVERTURE ETANCHEITE</t>
  </si>
  <si>
    <t>TOTHT</t>
  </si>
  <si>
    <t>TVA</t>
  </si>
  <si>
    <t>Montant TTC</t>
  </si>
  <si>
    <t>TOTTTC</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</si>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</sst>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style="thin">
        <color rgb="FF000000"/>
      </left>
      <right/>
      <top/>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1">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4" xfId="0" applyBorder="1" applyAlignment="1">
      <alignment horizontal="left" vertical="top" wrapText="1"/>
    </xf>
    <xf numFmtId="0" fontId="1" fillId="2" borderId="2" xfId="1" applyFill="1" applyBorder="1">
      <alignment horizontal="left" vertical="top" wrapText="1"/>
    </xf>
    <xf numFmtId="0" fontId="3" fillId="0" borderId="8" xfId="6" applyBorder="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8" xfId="10" applyBorder="1">
      <alignment horizontal="left" vertical="top" wrapText="1"/>
    </xf>
    <xf numFmtId="0" fontId="5" fillId="0" borderId="8" xfId="14" applyBorder="1">
      <alignment horizontal="left" vertical="top" wrapText="1"/>
    </xf>
    <xf numFmtId="0" fontId="5" fillId="0" borderId="8" xfId="18" applyBorder="1">
      <alignment horizontal="left" vertical="top" wrapText="1"/>
    </xf>
    <xf numFmtId="0" fontId="1" fillId="0" borderId="2" xfId="1" applyBorder="1">
      <alignment horizontal="left" vertical="top" wrapText="1"/>
    </xf>
    <xf numFmtId="0" fontId="9" fillId="0" borderId="8" xfId="26" applyBorder="1">
      <alignment horizontal="left" vertical="top" wrapText="1"/>
    </xf>
    <xf numFmtId="0" fontId="0" fillId="0" borderId="3" xfId="0" applyBorder="1" applyAlignment="1" applyProtection="1">
      <alignment horizontal="center" vertical="top"/>
      <protection locked="0"/>
    </xf>
    <xf numFmtId="165" fontId="0" fillId="0" borderId="3" xfId="0" applyNumberFormat="1" applyBorder="1" applyAlignment="1" applyProtection="1">
      <alignment horizontal="right" vertical="top" wrapText="1"/>
      <protection locked="0"/>
    </xf>
    <xf numFmtId="164" fontId="0" fillId="0" borderId="3"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19" fillId="0" borderId="2" xfId="0" applyFont="1" applyBorder="1" applyAlignment="1">
      <alignment horizontal="left" vertical="top" wrapText="1"/>
    </xf>
    <xf numFmtId="0" fontId="0" fillId="0" borderId="5" xfId="0" applyBorder="1" applyAlignment="1">
      <alignment horizontal="left" vertical="top" wrapText="1"/>
    </xf>
    <xf numFmtId="0" fontId="0" fillId="0" borderId="1" xfId="0" applyBorder="1" applyAlignment="1">
      <alignment horizontal="left" vertical="top" wrapText="1"/>
    </xf>
    <xf numFmtId="0" fontId="20" fillId="0" borderId="2" xfId="17" applyFont="1" applyBorder="1">
      <alignment horizontal="left" vertical="top" wrapText="1" indent="3"/>
    </xf>
    <xf numFmtId="0" fontId="6" fillId="0" borderId="8" xfId="17" applyBorder="1">
      <alignment horizontal="left" vertical="top" wrapText="1" indent="3"/>
    </xf>
    <xf numFmtId="164" fontId="0" fillId="0" borderId="7" xfId="0" applyNumberFormat="1" applyBorder="1" applyAlignment="1">
      <alignment horizontal="right" vertical="top" wrapText="1"/>
    </xf>
    <xf numFmtId="0" fontId="0" fillId="0" borderId="6" xfId="0" applyBorder="1" applyAlignment="1">
      <alignment horizontal="left" vertical="top" wrapText="1"/>
    </xf>
    <xf numFmtId="166" fontId="0" fillId="0" borderId="3"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xf numFmtId="0" fontId="1" fillId="2" borderId="6" xfId="1" applyFill="1" applyBorder="1">
      <alignment horizontal="left" vertical="top" wrapText="1"/>
    </xf>
    <xf numFmtId="0" fontId="1" fillId="0" borderId="6" xfId="1" applyBorder="1">
      <alignment horizontal="left" vertical="top" wrapText="1"/>
    </xf>
    <xf numFmtId="0" fontId="19" fillId="0" borderId="6" xfId="0" applyFont="1" applyBorder="1" applyAlignment="1">
      <alignment horizontal="left" vertical="top" wrapText="1"/>
    </xf>
    <xf numFmtId="0" fontId="0" fillId="0" borderId="8"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Border="1" applyAlignment="1">
      <alignment horizontal="left" vertical="top" wrapText="1"/>
    </xf>
    <xf numFmtId="0" fontId="0" fillId="0" borderId="0" xfId="0" applyBorder="1"/>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xf numFmtId="0" fontId="0" fillId="0" borderId="0" xfId="0" applyBorder="1" applyAlignment="1">
      <alignment horizontal="center" vertical="center"/>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GENETOUZE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85000 LA ROCHE SUR YON</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N°06</a:t>
          </a:r>
        </a:p>
        <a:p>
          <a:pPr algn="ctr"/>
          <a:r>
            <a:rPr lang="fr-FR" sz="1800" b="1" i="0">
              <a:solidFill>
                <a:srgbClr val="FF0000"/>
              </a:solidFill>
              <a:latin typeface="Arial"/>
            </a:rPr>
            <a:t>COUVERTURE ETANCHEITE</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DURAND ARCHITECTES</a:t>
          </a:r>
        </a:p>
        <a:p>
          <a:pPr algn="l"/>
          <a:r>
            <a:rPr lang="fr-FR" sz="900" b="1" i="0">
              <a:solidFill>
                <a:srgbClr val="000000"/>
              </a:solidFill>
              <a:latin typeface="MS Shell Dlg"/>
            </a:rPr>
            <a:t>Architecte DPLG</a:t>
          </a:r>
        </a:p>
        <a:p>
          <a:pPr algn="l"/>
          <a:r>
            <a:rPr lang="fr-FR" sz="900" b="0" i="0">
              <a:solidFill>
                <a:srgbClr val="000000"/>
              </a:solidFill>
              <a:latin typeface="MS Shell Dlg"/>
            </a:rPr>
            <a:t>2, Place François Mitterrand</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44 83</a:t>
          </a:r>
        </a:p>
        <a:p>
          <a:pPr algn="l"/>
          <a:r>
            <a:rPr lang="fr-FR" sz="900" b="0" i="0">
              <a:solidFill>
                <a:srgbClr val="000000"/>
              </a:solidFill>
              <a:latin typeface="MS Shell Dlg"/>
            </a:rPr>
            <a:t>Email : contact@durand-architectes.fr</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8 LOGEMENST INTERMEDIAIRES</a:t>
          </a:r>
        </a:p>
        <a:p>
          <a:pPr algn="ctr"/>
          <a:r>
            <a:rPr lang="fr-FR" sz="1800" b="1" i="0">
              <a:solidFill>
                <a:srgbClr val="FF0000"/>
              </a:solidFill>
              <a:latin typeface="Arial"/>
            </a:rPr>
            <a:t>Les Tardivières 4</a:t>
          </a:r>
        </a:p>
        <a:p>
          <a:pPr algn="ctr"/>
          <a:r>
            <a:rPr lang="fr-FR" sz="1800" b="1" i="0">
              <a:solidFill>
                <a:srgbClr val="FF0000"/>
              </a:solidFill>
              <a:latin typeface="Arial"/>
            </a:rPr>
            <a:t>85190 LA GENETOUZE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Economiste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IDES</a:t>
          </a:r>
        </a:p>
        <a:p>
          <a:pPr algn="l"/>
          <a:r>
            <a:rPr lang="fr-FR" sz="900" b="1" i="0">
              <a:solidFill>
                <a:srgbClr val="000000"/>
              </a:solidFill>
              <a:latin typeface="MS Shell Dlg"/>
            </a:rPr>
            <a:t>BET Structures</a:t>
          </a:r>
        </a:p>
        <a:p>
          <a:pPr algn="l"/>
          <a:r>
            <a:rPr lang="fr-FR" sz="900" b="0" i="0">
              <a:solidFill>
                <a:srgbClr val="000000"/>
              </a:solidFill>
              <a:latin typeface="MS Shell Dlg"/>
            </a:rPr>
            <a:t>22E, Impasse Jeanne Dieulafoy</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62 15 02</a:t>
          </a:r>
        </a:p>
        <a:p>
          <a:pPr algn="l"/>
          <a:r>
            <a:rPr lang="fr-FR" sz="900" b="0" i="0">
              <a:solidFill>
                <a:srgbClr val="000000"/>
              </a:solidFill>
              <a:latin typeface="MS Shell Dlg"/>
            </a:rPr>
            <a:t>Email : ides@ides.fr</a:t>
          </a:r>
        </a:p>
      </xdr:txBody>
    </xdr:sp>
    <xdr:clientData/>
  </xdr:twoCellAnchor>
  <xdr:twoCellAnchor editAs="absolute">
    <xdr:from>
      <xdr:col>0</xdr:col>
      <xdr:colOff>3816000</xdr:colOff>
      <xdr:row>39</xdr:row>
      <xdr:rowOff>38700</xdr:rowOff>
    </xdr:from>
    <xdr:to>
      <xdr:col>0</xdr:col>
      <xdr:colOff>6516000</xdr:colOff>
      <xdr:row>44</xdr:row>
      <xdr:rowOff>114300</xdr:rowOff>
    </xdr:to>
    <xdr:sp macro="" textlink="">
      <xdr:nvSpPr>
        <xdr:cNvPr id="10" name="Forme8"/>
        <xdr:cNvSpPr/>
      </xdr:nvSpPr>
      <xdr:spPr>
        <a:xfrm>
          <a:off x="3816000" y="7468200"/>
          <a:ext cx="2700000" cy="10281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771525</xdr:colOff>
      <xdr:row>0</xdr:row>
      <xdr:rowOff>914478</xdr:rowOff>
    </xdr:to>
    <xdr:sp macro="" textlink="">
      <xdr:nvSpPr>
        <xdr:cNvPr id="3" name="Forme1"/>
        <xdr:cNvSpPr/>
      </xdr:nvSpPr>
      <xdr:spPr>
        <a:xfrm>
          <a:off x="108000" y="32087"/>
          <a:ext cx="6168975"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GENETOUZE</a:t>
          </a:r>
        </a:p>
        <a:p>
          <a:pPr algn="ctr"/>
          <a:r>
            <a:rPr lang="fr-FR" sz="900" b="1" i="0">
              <a:solidFill>
                <a:srgbClr val="000000"/>
              </a:solidFill>
              <a:latin typeface="MS Shell Dlg"/>
            </a:rPr>
            <a:t>CONSTRUCTION DE 8 LOGEMENST INTERMEDIAIRES </a:t>
          </a:r>
        </a:p>
        <a:p>
          <a:pPr algn="ctr"/>
          <a:r>
            <a:rPr lang="fr-FR" sz="900" b="0" i="0">
              <a:solidFill>
                <a:srgbClr val="000000"/>
              </a:solidFill>
              <a:latin typeface="MS Shell Dlg"/>
            </a:rPr>
            <a:t>85190  LA GENETOUZE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N°06 COUVERTURE ETANCHEITE</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5F372-3D20-4220-87CD-E5F43B1D5AE1}">
  <sheetPr>
    <pageSetUpPr fitToPage="1"/>
  </sheetPr>
  <dimension ref="A1"/>
  <sheetViews>
    <sheetView showGridLines="0" tabSelected="1" view="pageBreakPreview" zoomScaleNormal="100" zoomScaleSheetLayoutView="100" workbookViewId="0">
      <selection activeCell="A47" sqref="A47"/>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099D2-487A-4BD6-B045-F4CFF1AD7545}">
  <sheetPr>
    <pageSetUpPr fitToPage="1"/>
  </sheetPr>
  <dimension ref="A1:ZZ108"/>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32"/>
      <c r="B1" s="33"/>
      <c r="C1" s="33"/>
      <c r="D1" s="33"/>
      <c r="E1" s="33"/>
      <c r="F1" s="34"/>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x14ac:dyDescent="0.25">
      <c r="A6" s="9" t="s">
        <v>10</v>
      </c>
      <c r="B6" s="15" t="s">
        <v>11</v>
      </c>
      <c r="C6" s="11"/>
      <c r="D6" s="11"/>
      <c r="E6" s="11"/>
      <c r="F6" s="12"/>
      <c r="ZY6" t="s">
        <v>12</v>
      </c>
      <c r="ZZ6" s="13"/>
    </row>
    <row r="7" spans="1:702" x14ac:dyDescent="0.25">
      <c r="A7" s="9" t="s">
        <v>13</v>
      </c>
      <c r="B7" s="16" t="s">
        <v>14</v>
      </c>
      <c r="C7" s="11"/>
      <c r="D7" s="11"/>
      <c r="E7" s="11"/>
      <c r="F7" s="12"/>
      <c r="ZY7" t="s">
        <v>15</v>
      </c>
      <c r="ZZ7" s="13"/>
    </row>
    <row r="8" spans="1:702" x14ac:dyDescent="0.25">
      <c r="A8" s="35"/>
      <c r="B8" s="16"/>
      <c r="C8" s="11"/>
      <c r="D8" s="11"/>
      <c r="E8" s="11"/>
      <c r="F8" s="12"/>
      <c r="ZZ8" s="13"/>
    </row>
    <row r="9" spans="1:702" ht="60" x14ac:dyDescent="0.25">
      <c r="A9" s="17" t="s">
        <v>16</v>
      </c>
      <c r="B9" s="18" t="s">
        <v>17</v>
      </c>
      <c r="C9" s="19" t="s">
        <v>18</v>
      </c>
      <c r="D9" s="20">
        <v>1</v>
      </c>
      <c r="E9" s="21"/>
      <c r="F9" s="22">
        <f>ROUND(D9*E9,2)</f>
        <v>0</v>
      </c>
      <c r="ZY9" t="s">
        <v>19</v>
      </c>
      <c r="ZZ9" s="13" t="s">
        <v>20</v>
      </c>
    </row>
    <row r="10" spans="1:702" x14ac:dyDescent="0.25">
      <c r="A10" s="23"/>
      <c r="B10" s="24"/>
      <c r="C10" s="11"/>
      <c r="D10" s="11"/>
      <c r="E10" s="11"/>
      <c r="F10" s="25"/>
    </row>
    <row r="11" spans="1:702" x14ac:dyDescent="0.25">
      <c r="A11" s="26"/>
      <c r="B11" s="27" t="s">
        <v>21</v>
      </c>
      <c r="C11" s="11"/>
      <c r="D11" s="11"/>
      <c r="E11" s="11"/>
      <c r="F11" s="28">
        <f>SUBTOTAL(109,F7:F10)</f>
        <v>0</v>
      </c>
      <c r="G11" s="29"/>
      <c r="ZY11" t="s">
        <v>22</v>
      </c>
    </row>
    <row r="12" spans="1:702" x14ac:dyDescent="0.25">
      <c r="A12" s="23"/>
      <c r="B12" s="24"/>
      <c r="C12" s="11"/>
      <c r="D12" s="11"/>
      <c r="E12" s="11"/>
      <c r="F12" s="8"/>
    </row>
    <row r="13" spans="1:702" x14ac:dyDescent="0.25">
      <c r="A13" s="9" t="s">
        <v>23</v>
      </c>
      <c r="B13" s="14" t="s">
        <v>24</v>
      </c>
      <c r="C13" s="11"/>
      <c r="D13" s="11"/>
      <c r="E13" s="11"/>
      <c r="F13" s="12"/>
      <c r="ZY13" t="s">
        <v>25</v>
      </c>
      <c r="ZZ13" s="13"/>
    </row>
    <row r="14" spans="1:702" ht="25.5" x14ac:dyDescent="0.25">
      <c r="A14" s="9" t="s">
        <v>26</v>
      </c>
      <c r="B14" s="15" t="s">
        <v>27</v>
      </c>
      <c r="C14" s="11"/>
      <c r="D14" s="11"/>
      <c r="E14" s="11"/>
      <c r="F14" s="12"/>
      <c r="ZY14" t="s">
        <v>28</v>
      </c>
      <c r="ZZ14" s="13"/>
    </row>
    <row r="15" spans="1:702" x14ac:dyDescent="0.25">
      <c r="A15" s="35"/>
      <c r="B15" s="15"/>
      <c r="C15" s="11"/>
      <c r="D15" s="11"/>
      <c r="E15" s="11"/>
      <c r="F15" s="12"/>
      <c r="ZZ15" s="13"/>
    </row>
    <row r="16" spans="1:702" ht="36" x14ac:dyDescent="0.25">
      <c r="A16" s="17" t="s">
        <v>29</v>
      </c>
      <c r="B16" s="18" t="s">
        <v>30</v>
      </c>
      <c r="C16" s="19" t="s">
        <v>31</v>
      </c>
      <c r="D16" s="21">
        <v>17.7</v>
      </c>
      <c r="E16" s="21"/>
      <c r="F16" s="22">
        <f t="shared" ref="F16:F26" si="0">ROUND(D16*E16,2)</f>
        <v>0</v>
      </c>
      <c r="ZY16" t="s">
        <v>32</v>
      </c>
      <c r="ZZ16" s="13" t="s">
        <v>33</v>
      </c>
    </row>
    <row r="17" spans="1:702" x14ac:dyDescent="0.25">
      <c r="A17" s="36"/>
      <c r="B17" s="18"/>
      <c r="C17" s="19"/>
      <c r="D17" s="21"/>
      <c r="E17" s="21"/>
      <c r="F17" s="22"/>
      <c r="ZZ17" s="13"/>
    </row>
    <row r="18" spans="1:702" ht="24" x14ac:dyDescent="0.25">
      <c r="A18" s="17" t="s">
        <v>34</v>
      </c>
      <c r="B18" s="18" t="s">
        <v>35</v>
      </c>
      <c r="C18" s="19" t="s">
        <v>36</v>
      </c>
      <c r="D18" s="21">
        <v>20.65</v>
      </c>
      <c r="E18" s="21"/>
      <c r="F18" s="22">
        <f t="shared" si="0"/>
        <v>0</v>
      </c>
      <c r="ZY18" t="s">
        <v>37</v>
      </c>
      <c r="ZZ18" s="13" t="s">
        <v>38</v>
      </c>
    </row>
    <row r="19" spans="1:702" x14ac:dyDescent="0.25">
      <c r="A19" s="36"/>
      <c r="B19" s="18"/>
      <c r="C19" s="19"/>
      <c r="D19" s="21"/>
      <c r="E19" s="21"/>
      <c r="F19" s="22"/>
      <c r="ZZ19" s="13"/>
    </row>
    <row r="20" spans="1:702" ht="36" x14ac:dyDescent="0.25">
      <c r="A20" s="17" t="s">
        <v>39</v>
      </c>
      <c r="B20" s="18" t="s">
        <v>40</v>
      </c>
      <c r="C20" s="19" t="s">
        <v>41</v>
      </c>
      <c r="D20" s="21">
        <v>17.7</v>
      </c>
      <c r="E20" s="21"/>
      <c r="F20" s="22">
        <f t="shared" si="0"/>
        <v>0</v>
      </c>
      <c r="ZY20" t="s">
        <v>42</v>
      </c>
      <c r="ZZ20" s="13" t="s">
        <v>43</v>
      </c>
    </row>
    <row r="21" spans="1:702" x14ac:dyDescent="0.25">
      <c r="A21" s="36"/>
      <c r="B21" s="18"/>
      <c r="C21" s="19"/>
      <c r="D21" s="21"/>
      <c r="E21" s="21"/>
      <c r="F21" s="22"/>
      <c r="ZZ21" s="13"/>
    </row>
    <row r="22" spans="1:702" ht="60" x14ac:dyDescent="0.25">
      <c r="A22" s="17" t="s">
        <v>44</v>
      </c>
      <c r="B22" s="18" t="s">
        <v>45</v>
      </c>
      <c r="C22" s="19" t="s">
        <v>46</v>
      </c>
      <c r="D22" s="21">
        <v>17.7</v>
      </c>
      <c r="E22" s="21"/>
      <c r="F22" s="22">
        <f t="shared" si="0"/>
        <v>0</v>
      </c>
      <c r="ZY22" t="s">
        <v>47</v>
      </c>
      <c r="ZZ22" s="13" t="s">
        <v>48</v>
      </c>
    </row>
    <row r="23" spans="1:702" x14ac:dyDescent="0.25">
      <c r="A23" s="36"/>
      <c r="B23" s="18"/>
      <c r="C23" s="19"/>
      <c r="D23" s="21"/>
      <c r="E23" s="21"/>
      <c r="F23" s="22"/>
      <c r="ZZ23" s="13"/>
    </row>
    <row r="24" spans="1:702" ht="96" x14ac:dyDescent="0.25">
      <c r="A24" s="17" t="s">
        <v>49</v>
      </c>
      <c r="B24" s="18" t="s">
        <v>50</v>
      </c>
      <c r="C24" s="19" t="s">
        <v>51</v>
      </c>
      <c r="D24" s="21">
        <v>17.7</v>
      </c>
      <c r="E24" s="21"/>
      <c r="F24" s="22">
        <f t="shared" si="0"/>
        <v>0</v>
      </c>
      <c r="ZY24" t="s">
        <v>52</v>
      </c>
      <c r="ZZ24" s="13" t="s">
        <v>53</v>
      </c>
    </row>
    <row r="25" spans="1:702" x14ac:dyDescent="0.25">
      <c r="A25" s="36"/>
      <c r="B25" s="18"/>
      <c r="C25" s="19"/>
      <c r="D25" s="21"/>
      <c r="E25" s="21"/>
      <c r="F25" s="22"/>
      <c r="ZZ25" s="13"/>
    </row>
    <row r="26" spans="1:702" ht="36" x14ac:dyDescent="0.25">
      <c r="A26" s="17" t="s">
        <v>54</v>
      </c>
      <c r="B26" s="18" t="s">
        <v>55</v>
      </c>
      <c r="C26" s="19" t="s">
        <v>56</v>
      </c>
      <c r="D26" s="21">
        <v>20.65</v>
      </c>
      <c r="E26" s="21"/>
      <c r="F26" s="22">
        <f t="shared" si="0"/>
        <v>0</v>
      </c>
      <c r="ZY26" t="s">
        <v>57</v>
      </c>
      <c r="ZZ26" s="13" t="s">
        <v>58</v>
      </c>
    </row>
    <row r="27" spans="1:702" x14ac:dyDescent="0.25">
      <c r="A27" s="23"/>
      <c r="B27" s="24"/>
      <c r="C27" s="11"/>
      <c r="D27" s="11"/>
      <c r="E27" s="11"/>
      <c r="F27" s="25"/>
    </row>
    <row r="28" spans="1:702" ht="25.5" x14ac:dyDescent="0.25">
      <c r="A28" s="26"/>
      <c r="B28" s="27" t="s">
        <v>59</v>
      </c>
      <c r="C28" s="11"/>
      <c r="D28" s="11"/>
      <c r="E28" s="11"/>
      <c r="F28" s="28">
        <f>SUBTOTAL(109,F16:F27)</f>
        <v>0</v>
      </c>
      <c r="G28" s="29"/>
      <c r="ZY28" t="s">
        <v>60</v>
      </c>
    </row>
    <row r="29" spans="1:702" x14ac:dyDescent="0.25">
      <c r="A29" s="23"/>
      <c r="B29" s="24"/>
      <c r="C29" s="11"/>
      <c r="D29" s="11"/>
      <c r="E29" s="11"/>
      <c r="F29" s="8"/>
    </row>
    <row r="30" spans="1:702" ht="38.25" x14ac:dyDescent="0.25">
      <c r="A30" s="9" t="s">
        <v>61</v>
      </c>
      <c r="B30" s="15" t="s">
        <v>62</v>
      </c>
      <c r="C30" s="11"/>
      <c r="D30" s="11"/>
      <c r="E30" s="11"/>
      <c r="F30" s="12"/>
      <c r="ZY30" t="s">
        <v>63</v>
      </c>
      <c r="ZZ30" s="13"/>
    </row>
    <row r="31" spans="1:702" x14ac:dyDescent="0.25">
      <c r="A31" s="35"/>
      <c r="B31" s="15"/>
      <c r="C31" s="11"/>
      <c r="D31" s="11"/>
      <c r="E31" s="11"/>
      <c r="F31" s="12"/>
      <c r="ZZ31" s="13"/>
    </row>
    <row r="32" spans="1:702" ht="24" x14ac:dyDescent="0.25">
      <c r="A32" s="17" t="s">
        <v>64</v>
      </c>
      <c r="B32" s="18" t="s">
        <v>65</v>
      </c>
      <c r="C32" s="19" t="s">
        <v>66</v>
      </c>
      <c r="D32" s="21">
        <v>40.6</v>
      </c>
      <c r="E32" s="21"/>
      <c r="F32" s="22">
        <f t="shared" ref="F32:F46" si="1">ROUND(D32*E32,2)</f>
        <v>0</v>
      </c>
      <c r="ZY32" t="s">
        <v>67</v>
      </c>
      <c r="ZZ32" s="13" t="s">
        <v>68</v>
      </c>
    </row>
    <row r="33" spans="1:702" x14ac:dyDescent="0.25">
      <c r="A33" s="36"/>
      <c r="B33" s="18"/>
      <c r="C33" s="19"/>
      <c r="D33" s="21"/>
      <c r="E33" s="21"/>
      <c r="F33" s="22"/>
      <c r="ZZ33" s="13"/>
    </row>
    <row r="34" spans="1:702" ht="36" x14ac:dyDescent="0.25">
      <c r="A34" s="17" t="s">
        <v>69</v>
      </c>
      <c r="B34" s="18" t="s">
        <v>70</v>
      </c>
      <c r="C34" s="19" t="s">
        <v>71</v>
      </c>
      <c r="D34" s="21">
        <v>40.6</v>
      </c>
      <c r="E34" s="21"/>
      <c r="F34" s="22">
        <f t="shared" si="1"/>
        <v>0</v>
      </c>
      <c r="ZY34" t="s">
        <v>72</v>
      </c>
      <c r="ZZ34" s="13" t="s">
        <v>73</v>
      </c>
    </row>
    <row r="35" spans="1:702" x14ac:dyDescent="0.25">
      <c r="A35" s="36"/>
      <c r="B35" s="18"/>
      <c r="C35" s="19"/>
      <c r="D35" s="21"/>
      <c r="E35" s="21"/>
      <c r="F35" s="22"/>
      <c r="ZZ35" s="13"/>
    </row>
    <row r="36" spans="1:702" ht="84" x14ac:dyDescent="0.25">
      <c r="A36" s="17" t="s">
        <v>74</v>
      </c>
      <c r="B36" s="18" t="s">
        <v>75</v>
      </c>
      <c r="C36" s="19" t="s">
        <v>76</v>
      </c>
      <c r="D36" s="21">
        <v>40.6</v>
      </c>
      <c r="E36" s="21"/>
      <c r="F36" s="22">
        <f t="shared" si="1"/>
        <v>0</v>
      </c>
      <c r="ZY36" t="s">
        <v>77</v>
      </c>
      <c r="ZZ36" s="13" t="s">
        <v>78</v>
      </c>
    </row>
    <row r="37" spans="1:702" x14ac:dyDescent="0.25">
      <c r="A37" s="36"/>
      <c r="B37" s="18"/>
      <c r="C37" s="19"/>
      <c r="D37" s="21"/>
      <c r="E37" s="21"/>
      <c r="F37" s="22"/>
      <c r="ZZ37" s="13"/>
    </row>
    <row r="38" spans="1:702" x14ac:dyDescent="0.25">
      <c r="A38" s="17" t="s">
        <v>79</v>
      </c>
      <c r="B38" s="18" t="s">
        <v>80</v>
      </c>
      <c r="C38" s="19" t="s">
        <v>81</v>
      </c>
      <c r="D38" s="21">
        <v>55.35</v>
      </c>
      <c r="E38" s="21"/>
      <c r="F38" s="22">
        <f t="shared" si="1"/>
        <v>0</v>
      </c>
      <c r="ZY38" t="s">
        <v>82</v>
      </c>
      <c r="ZZ38" s="13" t="s">
        <v>83</v>
      </c>
    </row>
    <row r="39" spans="1:702" x14ac:dyDescent="0.25">
      <c r="A39" s="36"/>
      <c r="B39" s="18"/>
      <c r="C39" s="19"/>
      <c r="D39" s="21"/>
      <c r="E39" s="21"/>
      <c r="F39" s="22"/>
      <c r="ZZ39" s="13"/>
    </row>
    <row r="40" spans="1:702" x14ac:dyDescent="0.25">
      <c r="A40" s="17" t="s">
        <v>84</v>
      </c>
      <c r="B40" s="18" t="s">
        <v>85</v>
      </c>
      <c r="C40" s="19" t="s">
        <v>86</v>
      </c>
      <c r="D40" s="21">
        <v>55.35</v>
      </c>
      <c r="E40" s="21"/>
      <c r="F40" s="22">
        <f t="shared" si="1"/>
        <v>0</v>
      </c>
      <c r="ZY40" t="s">
        <v>87</v>
      </c>
      <c r="ZZ40" s="13" t="s">
        <v>88</v>
      </c>
    </row>
    <row r="41" spans="1:702" x14ac:dyDescent="0.25">
      <c r="A41" s="36"/>
      <c r="B41" s="18"/>
      <c r="C41" s="19"/>
      <c r="D41" s="21"/>
      <c r="E41" s="21"/>
      <c r="F41" s="22"/>
      <c r="ZZ41" s="13"/>
    </row>
    <row r="42" spans="1:702" ht="84.95" customHeight="1" x14ac:dyDescent="0.25">
      <c r="A42" s="17" t="s">
        <v>89</v>
      </c>
      <c r="B42" s="18" t="s">
        <v>90</v>
      </c>
      <c r="C42" s="19" t="s">
        <v>91</v>
      </c>
      <c r="D42" s="21">
        <v>40.6</v>
      </c>
      <c r="E42" s="21"/>
      <c r="F42" s="22">
        <f t="shared" si="1"/>
        <v>0</v>
      </c>
      <c r="ZY42" t="s">
        <v>92</v>
      </c>
      <c r="ZZ42" s="13" t="s">
        <v>93</v>
      </c>
    </row>
    <row r="43" spans="1:702" x14ac:dyDescent="0.25">
      <c r="A43" s="36"/>
      <c r="B43" s="18"/>
      <c r="C43" s="19"/>
      <c r="D43" s="21"/>
      <c r="E43" s="21"/>
      <c r="F43" s="22"/>
      <c r="ZZ43" s="13"/>
    </row>
    <row r="44" spans="1:702" ht="72" x14ac:dyDescent="0.25">
      <c r="A44" s="17" t="s">
        <v>94</v>
      </c>
      <c r="B44" s="18" t="s">
        <v>95</v>
      </c>
      <c r="C44" s="19" t="s">
        <v>96</v>
      </c>
      <c r="D44" s="21">
        <v>11.5</v>
      </c>
      <c r="E44" s="21"/>
      <c r="F44" s="22">
        <f t="shared" si="1"/>
        <v>0</v>
      </c>
      <c r="ZY44" t="s">
        <v>97</v>
      </c>
      <c r="ZZ44" s="13" t="s">
        <v>98</v>
      </c>
    </row>
    <row r="45" spans="1:702" x14ac:dyDescent="0.25">
      <c r="A45" s="36"/>
      <c r="B45" s="18"/>
      <c r="C45" s="19"/>
      <c r="D45" s="21"/>
      <c r="E45" s="21"/>
      <c r="F45" s="22"/>
      <c r="ZZ45" s="13"/>
    </row>
    <row r="46" spans="1:702" ht="96" x14ac:dyDescent="0.25">
      <c r="A46" s="17" t="s">
        <v>99</v>
      </c>
      <c r="B46" s="18" t="s">
        <v>100</v>
      </c>
      <c r="C46" s="19" t="s">
        <v>101</v>
      </c>
      <c r="D46" s="21">
        <v>11.5</v>
      </c>
      <c r="E46" s="21"/>
      <c r="F46" s="22">
        <f t="shared" si="1"/>
        <v>0</v>
      </c>
      <c r="ZY46" t="s">
        <v>102</v>
      </c>
      <c r="ZZ46" s="13" t="s">
        <v>103</v>
      </c>
    </row>
    <row r="47" spans="1:702" x14ac:dyDescent="0.25">
      <c r="A47" s="23"/>
      <c r="B47" s="24"/>
      <c r="C47" s="11"/>
      <c r="D47" s="11"/>
      <c r="E47" s="11"/>
      <c r="F47" s="25"/>
    </row>
    <row r="48" spans="1:702" ht="51" x14ac:dyDescent="0.25">
      <c r="A48" s="26"/>
      <c r="B48" s="27" t="s">
        <v>104</v>
      </c>
      <c r="C48" s="11"/>
      <c r="D48" s="11"/>
      <c r="E48" s="11"/>
      <c r="F48" s="28">
        <f>SUBTOTAL(109,F32:F47)</f>
        <v>0</v>
      </c>
      <c r="G48" s="29"/>
      <c r="ZY48" t="s">
        <v>105</v>
      </c>
    </row>
    <row r="49" spans="1:702" x14ac:dyDescent="0.25">
      <c r="A49" s="23"/>
      <c r="B49" s="24"/>
      <c r="C49" s="11"/>
      <c r="D49" s="11"/>
      <c r="E49" s="11"/>
      <c r="F49" s="8"/>
    </row>
    <row r="50" spans="1:702" ht="38.25" x14ac:dyDescent="0.25">
      <c r="A50" s="9" t="s">
        <v>106</v>
      </c>
      <c r="B50" s="15" t="s">
        <v>107</v>
      </c>
      <c r="C50" s="11"/>
      <c r="D50" s="11"/>
      <c r="E50" s="11"/>
      <c r="F50" s="12"/>
      <c r="ZY50" t="s">
        <v>108</v>
      </c>
      <c r="ZZ50" s="13"/>
    </row>
    <row r="51" spans="1:702" x14ac:dyDescent="0.25">
      <c r="A51" s="35"/>
      <c r="B51" s="15"/>
      <c r="C51" s="11"/>
      <c r="D51" s="11"/>
      <c r="E51" s="11"/>
      <c r="F51" s="12"/>
      <c r="ZZ51" s="13"/>
    </row>
    <row r="52" spans="1:702" ht="24" x14ac:dyDescent="0.25">
      <c r="A52" s="17" t="s">
        <v>109</v>
      </c>
      <c r="B52" s="18" t="s">
        <v>110</v>
      </c>
      <c r="C52" s="19" t="s">
        <v>111</v>
      </c>
      <c r="D52" s="21">
        <v>36.6</v>
      </c>
      <c r="E52" s="21"/>
      <c r="F52" s="22">
        <f t="shared" ref="F52:F62" si="2">ROUND(D52*E52,2)</f>
        <v>0</v>
      </c>
      <c r="ZY52" t="s">
        <v>112</v>
      </c>
      <c r="ZZ52" s="13" t="s">
        <v>113</v>
      </c>
    </row>
    <row r="53" spans="1:702" x14ac:dyDescent="0.25">
      <c r="A53" s="36"/>
      <c r="B53" s="18"/>
      <c r="C53" s="19"/>
      <c r="D53" s="21"/>
      <c r="E53" s="21"/>
      <c r="F53" s="22"/>
      <c r="ZZ53" s="13"/>
    </row>
    <row r="54" spans="1:702" ht="84" x14ac:dyDescent="0.25">
      <c r="A54" s="17" t="s">
        <v>114</v>
      </c>
      <c r="B54" s="18" t="s">
        <v>115</v>
      </c>
      <c r="C54" s="19" t="s">
        <v>116</v>
      </c>
      <c r="D54" s="21">
        <v>36.6</v>
      </c>
      <c r="E54" s="21"/>
      <c r="F54" s="22">
        <f t="shared" si="2"/>
        <v>0</v>
      </c>
      <c r="ZY54" t="s">
        <v>117</v>
      </c>
      <c r="ZZ54" s="13" t="s">
        <v>118</v>
      </c>
    </row>
    <row r="55" spans="1:702" x14ac:dyDescent="0.25">
      <c r="A55" s="36"/>
      <c r="B55" s="18"/>
      <c r="C55" s="19"/>
      <c r="D55" s="21"/>
      <c r="E55" s="21"/>
      <c r="F55" s="22"/>
      <c r="ZZ55" s="13"/>
    </row>
    <row r="56" spans="1:702" x14ac:dyDescent="0.25">
      <c r="A56" s="17" t="s">
        <v>119</v>
      </c>
      <c r="B56" s="18" t="s">
        <v>120</v>
      </c>
      <c r="C56" s="19" t="s">
        <v>121</v>
      </c>
      <c r="D56" s="21">
        <v>54.3</v>
      </c>
      <c r="E56" s="21"/>
      <c r="F56" s="22">
        <f t="shared" si="2"/>
        <v>0</v>
      </c>
      <c r="ZY56" t="s">
        <v>122</v>
      </c>
      <c r="ZZ56" s="13" t="s">
        <v>123</v>
      </c>
    </row>
    <row r="57" spans="1:702" x14ac:dyDescent="0.25">
      <c r="A57" s="36"/>
      <c r="B57" s="18"/>
      <c r="C57" s="19"/>
      <c r="D57" s="21"/>
      <c r="E57" s="21"/>
      <c r="F57" s="22"/>
      <c r="ZZ57" s="13"/>
    </row>
    <row r="58" spans="1:702" x14ac:dyDescent="0.25">
      <c r="A58" s="17" t="s">
        <v>124</v>
      </c>
      <c r="B58" s="18" t="s">
        <v>125</v>
      </c>
      <c r="C58" s="19" t="s">
        <v>126</v>
      </c>
      <c r="D58" s="21">
        <v>54.3</v>
      </c>
      <c r="E58" s="21"/>
      <c r="F58" s="22">
        <f t="shared" si="2"/>
        <v>0</v>
      </c>
      <c r="ZY58" t="s">
        <v>127</v>
      </c>
      <c r="ZZ58" s="13" t="s">
        <v>128</v>
      </c>
    </row>
    <row r="59" spans="1:702" x14ac:dyDescent="0.25">
      <c r="A59" s="36"/>
      <c r="B59" s="18"/>
      <c r="C59" s="19"/>
      <c r="D59" s="21"/>
      <c r="E59" s="21"/>
      <c r="F59" s="22"/>
      <c r="ZZ59" s="13"/>
    </row>
    <row r="60" spans="1:702" ht="84.95" customHeight="1" x14ac:dyDescent="0.25">
      <c r="A60" s="17" t="s">
        <v>129</v>
      </c>
      <c r="B60" s="18" t="s">
        <v>90</v>
      </c>
      <c r="C60" s="19" t="s">
        <v>130</v>
      </c>
      <c r="D60" s="21">
        <v>36.6</v>
      </c>
      <c r="E60" s="21"/>
      <c r="F60" s="22">
        <f t="shared" si="2"/>
        <v>0</v>
      </c>
      <c r="ZY60" t="s">
        <v>131</v>
      </c>
      <c r="ZZ60" s="13" t="s">
        <v>132</v>
      </c>
    </row>
    <row r="61" spans="1:702" x14ac:dyDescent="0.25">
      <c r="A61" s="36"/>
      <c r="B61" s="18"/>
      <c r="C61" s="19"/>
      <c r="D61" s="21"/>
      <c r="E61" s="21"/>
      <c r="F61" s="22"/>
      <c r="ZZ61" s="13"/>
    </row>
    <row r="62" spans="1:702" ht="75" customHeight="1" x14ac:dyDescent="0.25">
      <c r="A62" s="17" t="s">
        <v>133</v>
      </c>
      <c r="B62" s="18" t="s">
        <v>134</v>
      </c>
      <c r="C62" s="19" t="s">
        <v>135</v>
      </c>
      <c r="D62" s="21">
        <v>31.55</v>
      </c>
      <c r="E62" s="21"/>
      <c r="F62" s="22">
        <f t="shared" si="2"/>
        <v>0</v>
      </c>
      <c r="ZY62" t="s">
        <v>136</v>
      </c>
      <c r="ZZ62" s="13" t="s">
        <v>137</v>
      </c>
    </row>
    <row r="63" spans="1:702" x14ac:dyDescent="0.25">
      <c r="A63" s="23"/>
      <c r="B63" s="24"/>
      <c r="C63" s="11"/>
      <c r="D63" s="11"/>
      <c r="E63" s="11"/>
      <c r="F63" s="25"/>
    </row>
    <row r="64" spans="1:702" ht="51" x14ac:dyDescent="0.25">
      <c r="A64" s="26"/>
      <c r="B64" s="27" t="s">
        <v>138</v>
      </c>
      <c r="C64" s="11"/>
      <c r="D64" s="11"/>
      <c r="E64" s="11"/>
      <c r="F64" s="28">
        <f>SUBTOTAL(109,F52:F63)</f>
        <v>0</v>
      </c>
      <c r="G64" s="29"/>
      <c r="ZY64" t="s">
        <v>139</v>
      </c>
    </row>
    <row r="65" spans="1:702" x14ac:dyDescent="0.25">
      <c r="A65" s="23"/>
      <c r="B65" s="24"/>
      <c r="C65" s="11"/>
      <c r="D65" s="11"/>
      <c r="E65" s="11"/>
      <c r="F65" s="8"/>
    </row>
    <row r="66" spans="1:702" x14ac:dyDescent="0.25">
      <c r="A66" s="9" t="s">
        <v>140</v>
      </c>
      <c r="B66" s="14" t="s">
        <v>141</v>
      </c>
      <c r="C66" s="11"/>
      <c r="D66" s="11"/>
      <c r="E66" s="11"/>
      <c r="F66" s="12"/>
      <c r="ZY66" t="s">
        <v>142</v>
      </c>
      <c r="ZZ66" s="13"/>
    </row>
    <row r="67" spans="1:702" x14ac:dyDescent="0.25">
      <c r="A67" s="9" t="s">
        <v>143</v>
      </c>
      <c r="B67" s="15" t="s">
        <v>144</v>
      </c>
      <c r="C67" s="11"/>
      <c r="D67" s="11"/>
      <c r="E67" s="11"/>
      <c r="F67" s="12"/>
      <c r="ZY67" t="s">
        <v>145</v>
      </c>
      <c r="ZZ67" s="13"/>
    </row>
    <row r="68" spans="1:702" x14ac:dyDescent="0.25">
      <c r="A68" s="35"/>
      <c r="B68" s="15"/>
      <c r="C68" s="11"/>
      <c r="D68" s="11"/>
      <c r="E68" s="11"/>
      <c r="F68" s="12"/>
      <c r="ZZ68" s="13"/>
    </row>
    <row r="69" spans="1:702" ht="60" x14ac:dyDescent="0.25">
      <c r="A69" s="17" t="s">
        <v>146</v>
      </c>
      <c r="B69" s="18" t="s">
        <v>147</v>
      </c>
      <c r="C69" s="19" t="s">
        <v>148</v>
      </c>
      <c r="D69" s="20">
        <v>6</v>
      </c>
      <c r="E69" s="21"/>
      <c r="F69" s="22">
        <f>ROUND(D69*E69,2)</f>
        <v>0</v>
      </c>
      <c r="ZY69" t="s">
        <v>149</v>
      </c>
      <c r="ZZ69" s="13" t="s">
        <v>150</v>
      </c>
    </row>
    <row r="70" spans="1:702" x14ac:dyDescent="0.25">
      <c r="A70" s="36"/>
      <c r="B70" s="18"/>
      <c r="C70" s="19"/>
      <c r="D70" s="20"/>
      <c r="E70" s="21"/>
      <c r="F70" s="22"/>
      <c r="ZZ70" s="13"/>
    </row>
    <row r="71" spans="1:702" ht="48" x14ac:dyDescent="0.25">
      <c r="A71" s="17" t="s">
        <v>151</v>
      </c>
      <c r="B71" s="18" t="s">
        <v>152</v>
      </c>
      <c r="C71" s="19" t="s">
        <v>153</v>
      </c>
      <c r="D71" s="20">
        <v>8</v>
      </c>
      <c r="E71" s="21"/>
      <c r="F71" s="22">
        <f>ROUND(D71*E71,2)</f>
        <v>0</v>
      </c>
      <c r="ZY71" t="s">
        <v>154</v>
      </c>
      <c r="ZZ71" s="13" t="s">
        <v>155</v>
      </c>
    </row>
    <row r="72" spans="1:702" x14ac:dyDescent="0.25">
      <c r="A72" s="23"/>
      <c r="B72" s="24"/>
      <c r="C72" s="11"/>
      <c r="D72" s="11"/>
      <c r="E72" s="11"/>
      <c r="F72" s="25"/>
    </row>
    <row r="73" spans="1:702" x14ac:dyDescent="0.25">
      <c r="A73" s="26"/>
      <c r="B73" s="27" t="s">
        <v>156</v>
      </c>
      <c r="C73" s="11"/>
      <c r="D73" s="11"/>
      <c r="E73" s="11"/>
      <c r="F73" s="28">
        <f>SUBTOTAL(109,F69:F72)</f>
        <v>0</v>
      </c>
      <c r="G73" s="29"/>
      <c r="ZY73" t="s">
        <v>157</v>
      </c>
    </row>
    <row r="74" spans="1:702" x14ac:dyDescent="0.25">
      <c r="A74" s="23"/>
      <c r="B74" s="24"/>
      <c r="C74" s="11"/>
      <c r="D74" s="11"/>
      <c r="E74" s="11"/>
      <c r="F74" s="8"/>
    </row>
    <row r="75" spans="1:702" x14ac:dyDescent="0.25">
      <c r="A75" s="9" t="s">
        <v>158</v>
      </c>
      <c r="B75" s="15" t="s">
        <v>159</v>
      </c>
      <c r="C75" s="11"/>
      <c r="D75" s="11"/>
      <c r="E75" s="11"/>
      <c r="F75" s="12"/>
      <c r="ZY75" t="s">
        <v>160</v>
      </c>
      <c r="ZZ75" s="13"/>
    </row>
    <row r="76" spans="1:702" x14ac:dyDescent="0.25">
      <c r="A76" s="35"/>
      <c r="B76" s="15"/>
      <c r="C76" s="11"/>
      <c r="D76" s="11"/>
      <c r="E76" s="11"/>
      <c r="F76" s="12"/>
      <c r="ZZ76" s="13"/>
    </row>
    <row r="77" spans="1:702" ht="72" x14ac:dyDescent="0.25">
      <c r="A77" s="17" t="s">
        <v>161</v>
      </c>
      <c r="B77" s="18" t="s">
        <v>162</v>
      </c>
      <c r="C77" s="19" t="s">
        <v>163</v>
      </c>
      <c r="D77" s="21">
        <v>22.8</v>
      </c>
      <c r="E77" s="21"/>
      <c r="F77" s="22">
        <f>ROUND(D77*E77,2)</f>
        <v>0</v>
      </c>
      <c r="ZY77" t="s">
        <v>164</v>
      </c>
      <c r="ZZ77" s="13" t="s">
        <v>165</v>
      </c>
    </row>
    <row r="78" spans="1:702" x14ac:dyDescent="0.25">
      <c r="A78" s="23"/>
      <c r="B78" s="24"/>
      <c r="C78" s="11"/>
      <c r="D78" s="11"/>
      <c r="E78" s="11"/>
      <c r="F78" s="25"/>
    </row>
    <row r="79" spans="1:702" x14ac:dyDescent="0.25">
      <c r="A79" s="26"/>
      <c r="B79" s="27" t="s">
        <v>166</v>
      </c>
      <c r="C79" s="11"/>
      <c r="D79" s="11"/>
      <c r="E79" s="11"/>
      <c r="F79" s="28">
        <f>SUBTOTAL(109,F77:F78)</f>
        <v>0</v>
      </c>
      <c r="G79" s="29"/>
      <c r="ZY79" t="s">
        <v>167</v>
      </c>
    </row>
    <row r="80" spans="1:702" x14ac:dyDescent="0.25">
      <c r="A80" s="23"/>
      <c r="B80" s="24"/>
      <c r="C80" s="11"/>
      <c r="D80" s="11"/>
      <c r="E80" s="11"/>
      <c r="F80" s="8"/>
    </row>
    <row r="81" spans="1:702" x14ac:dyDescent="0.25">
      <c r="A81" s="9" t="s">
        <v>168</v>
      </c>
      <c r="B81" s="14" t="s">
        <v>169</v>
      </c>
      <c r="C81" s="11"/>
      <c r="D81" s="11"/>
      <c r="E81" s="11"/>
      <c r="F81" s="12"/>
      <c r="ZY81" t="s">
        <v>170</v>
      </c>
      <c r="ZZ81" s="13"/>
    </row>
    <row r="82" spans="1:702" x14ac:dyDescent="0.25">
      <c r="A82" s="9" t="s">
        <v>171</v>
      </c>
      <c r="B82" s="15" t="s">
        <v>172</v>
      </c>
      <c r="C82" s="11"/>
      <c r="D82" s="11"/>
      <c r="E82" s="11"/>
      <c r="F82" s="12"/>
      <c r="ZY82" t="s">
        <v>173</v>
      </c>
      <c r="ZZ82" s="13"/>
    </row>
    <row r="83" spans="1:702" x14ac:dyDescent="0.25">
      <c r="A83" s="9" t="s">
        <v>174</v>
      </c>
      <c r="B83" s="16" t="s">
        <v>175</v>
      </c>
      <c r="C83" s="11"/>
      <c r="D83" s="11"/>
      <c r="E83" s="11"/>
      <c r="F83" s="12"/>
      <c r="ZY83" t="s">
        <v>176</v>
      </c>
      <c r="ZZ83" s="13"/>
    </row>
    <row r="84" spans="1:702" x14ac:dyDescent="0.25">
      <c r="A84" s="35"/>
      <c r="B84" s="16"/>
      <c r="C84" s="11"/>
      <c r="D84" s="11"/>
      <c r="E84" s="11"/>
      <c r="F84" s="12"/>
      <c r="ZZ84" s="13"/>
    </row>
    <row r="85" spans="1:702" ht="50.1" customHeight="1" x14ac:dyDescent="0.25">
      <c r="A85" s="17" t="s">
        <v>177</v>
      </c>
      <c r="B85" s="18" t="s">
        <v>178</v>
      </c>
      <c r="C85" s="19"/>
      <c r="D85" s="20"/>
      <c r="E85" s="21"/>
      <c r="F85" s="22">
        <f>ROUND(D85*E85,2)</f>
        <v>0</v>
      </c>
      <c r="ZY85" t="s">
        <v>179</v>
      </c>
      <c r="ZZ85" s="13" t="s">
        <v>180</v>
      </c>
    </row>
    <row r="86" spans="1:702" x14ac:dyDescent="0.25">
      <c r="A86" s="36"/>
      <c r="B86" s="18"/>
      <c r="C86" s="19"/>
      <c r="D86" s="20"/>
      <c r="E86" s="21"/>
      <c r="F86" s="22"/>
      <c r="ZZ86" s="13"/>
    </row>
    <row r="87" spans="1:702" x14ac:dyDescent="0.25">
      <c r="A87" s="17" t="s">
        <v>181</v>
      </c>
      <c r="B87" s="18" t="s">
        <v>182</v>
      </c>
      <c r="C87" s="19" t="s">
        <v>183</v>
      </c>
      <c r="D87" s="21">
        <v>19.399999999999999</v>
      </c>
      <c r="E87" s="21"/>
      <c r="F87" s="22">
        <f>ROUND(D87*E87,2)</f>
        <v>0</v>
      </c>
      <c r="ZY87" t="s">
        <v>184</v>
      </c>
      <c r="ZZ87" s="13" t="s">
        <v>185</v>
      </c>
    </row>
    <row r="88" spans="1:702" x14ac:dyDescent="0.25">
      <c r="A88" s="36"/>
      <c r="B88" s="18"/>
      <c r="C88" s="19"/>
      <c r="D88" s="21"/>
      <c r="E88" s="21"/>
      <c r="F88" s="22"/>
      <c r="ZZ88" s="13"/>
    </row>
    <row r="89" spans="1:702" x14ac:dyDescent="0.25">
      <c r="A89" s="17" t="s">
        <v>186</v>
      </c>
      <c r="B89" s="18" t="s">
        <v>187</v>
      </c>
      <c r="C89" s="19" t="s">
        <v>188</v>
      </c>
      <c r="D89" s="21">
        <v>26.75</v>
      </c>
      <c r="E89" s="21"/>
      <c r="F89" s="22">
        <f>ROUND(D89*E89,2)</f>
        <v>0</v>
      </c>
      <c r="ZY89" t="s">
        <v>189</v>
      </c>
      <c r="ZZ89" s="13" t="s">
        <v>190</v>
      </c>
    </row>
    <row r="90" spans="1:702" x14ac:dyDescent="0.25">
      <c r="A90" s="23"/>
      <c r="B90" s="24"/>
      <c r="C90" s="11"/>
      <c r="D90" s="11"/>
      <c r="E90" s="11"/>
      <c r="F90" s="25"/>
    </row>
    <row r="91" spans="1:702" x14ac:dyDescent="0.25">
      <c r="A91" s="26"/>
      <c r="B91" s="27" t="s">
        <v>191</v>
      </c>
      <c r="C91" s="11"/>
      <c r="D91" s="11"/>
      <c r="E91" s="11"/>
      <c r="F91" s="28">
        <f>SUBTOTAL(109,F83:F90)</f>
        <v>0</v>
      </c>
      <c r="G91" s="29"/>
      <c r="ZY91" t="s">
        <v>192</v>
      </c>
    </row>
    <row r="92" spans="1:702" x14ac:dyDescent="0.25">
      <c r="A92" s="23"/>
      <c r="B92" s="24"/>
      <c r="C92" s="11"/>
      <c r="D92" s="11"/>
      <c r="E92" s="11"/>
      <c r="F92" s="8"/>
    </row>
    <row r="93" spans="1:702" x14ac:dyDescent="0.25">
      <c r="A93" s="9" t="s">
        <v>193</v>
      </c>
      <c r="B93" s="14" t="s">
        <v>194</v>
      </c>
      <c r="C93" s="11"/>
      <c r="D93" s="11"/>
      <c r="E93" s="11"/>
      <c r="F93" s="12"/>
      <c r="ZY93" t="s">
        <v>195</v>
      </c>
      <c r="ZZ93" s="13"/>
    </row>
    <row r="94" spans="1:702" ht="25.5" x14ac:dyDescent="0.25">
      <c r="A94" s="9" t="s">
        <v>196</v>
      </c>
      <c r="B94" s="15" t="s">
        <v>197</v>
      </c>
      <c r="C94" s="11"/>
      <c r="D94" s="11"/>
      <c r="E94" s="11"/>
      <c r="F94" s="12"/>
      <c r="ZY94" t="s">
        <v>198</v>
      </c>
      <c r="ZZ94" s="13"/>
    </row>
    <row r="95" spans="1:702" x14ac:dyDescent="0.25">
      <c r="A95" s="35"/>
      <c r="B95" s="15"/>
      <c r="C95" s="11"/>
      <c r="D95" s="11"/>
      <c r="E95" s="11"/>
      <c r="F95" s="12"/>
      <c r="ZZ95" s="13"/>
    </row>
    <row r="96" spans="1:702" ht="36" x14ac:dyDescent="0.25">
      <c r="A96" s="17" t="s">
        <v>199</v>
      </c>
      <c r="B96" s="18" t="s">
        <v>200</v>
      </c>
      <c r="C96" s="19" t="s">
        <v>201</v>
      </c>
      <c r="D96" s="30"/>
      <c r="E96" s="21"/>
      <c r="F96" s="22">
        <f>ROUND(D96*E96,2)</f>
        <v>0</v>
      </c>
      <c r="ZY96" t="s">
        <v>202</v>
      </c>
      <c r="ZZ96" s="13" t="s">
        <v>203</v>
      </c>
    </row>
    <row r="97" spans="1:702" x14ac:dyDescent="0.25">
      <c r="A97" s="36"/>
      <c r="B97" s="18"/>
      <c r="C97" s="19"/>
      <c r="D97" s="30"/>
      <c r="E97" s="21"/>
      <c r="F97" s="22"/>
      <c r="ZZ97" s="13"/>
    </row>
    <row r="98" spans="1:702" ht="24" x14ac:dyDescent="0.25">
      <c r="A98" s="17" t="s">
        <v>204</v>
      </c>
      <c r="B98" s="18" t="s">
        <v>205</v>
      </c>
      <c r="C98" s="19" t="s">
        <v>206</v>
      </c>
      <c r="D98" s="20"/>
      <c r="E98" s="21"/>
      <c r="F98" s="22">
        <f>ROUND(D98*E98,2)</f>
        <v>0</v>
      </c>
      <c r="ZY98" t="s">
        <v>207</v>
      </c>
      <c r="ZZ98" s="13" t="s">
        <v>208</v>
      </c>
    </row>
    <row r="99" spans="1:702" x14ac:dyDescent="0.25">
      <c r="A99" s="23"/>
      <c r="B99" s="24"/>
      <c r="C99" s="11"/>
      <c r="D99" s="11"/>
      <c r="E99" s="11"/>
      <c r="F99" s="25"/>
    </row>
    <row r="100" spans="1:702" ht="38.25" x14ac:dyDescent="0.25">
      <c r="A100" s="26"/>
      <c r="B100" s="27" t="s">
        <v>209</v>
      </c>
      <c r="C100" s="11"/>
      <c r="D100" s="11"/>
      <c r="E100" s="11"/>
      <c r="F100" s="28">
        <f>SUBTOTAL(109,F96:F99)</f>
        <v>0</v>
      </c>
      <c r="G100" s="29"/>
      <c r="ZY100" t="s">
        <v>210</v>
      </c>
    </row>
    <row r="101" spans="1:702" x14ac:dyDescent="0.25">
      <c r="A101" s="23"/>
      <c r="B101" s="24"/>
      <c r="C101" s="11"/>
      <c r="D101" s="11"/>
      <c r="E101" s="11"/>
      <c r="F101" s="8"/>
    </row>
    <row r="102" spans="1:702" ht="15.75" thickBot="1" x14ac:dyDescent="0.3">
      <c r="A102" s="37"/>
      <c r="B102" s="38"/>
      <c r="C102" s="11"/>
      <c r="D102" s="11"/>
      <c r="E102" s="11"/>
      <c r="F102" s="12"/>
    </row>
    <row r="103" spans="1:702" x14ac:dyDescent="0.25">
      <c r="A103" s="39"/>
      <c r="B103" s="40"/>
      <c r="C103" s="40"/>
      <c r="D103" s="40"/>
      <c r="E103" s="40"/>
      <c r="F103" s="41"/>
    </row>
    <row r="104" spans="1:702" x14ac:dyDescent="0.25">
      <c r="A104" s="42"/>
      <c r="B104" s="43" t="s">
        <v>211</v>
      </c>
      <c r="C104" s="44"/>
      <c r="D104" s="44"/>
      <c r="E104" s="50" t="s">
        <v>216</v>
      </c>
      <c r="F104" s="45">
        <f>SUBTOTAL(109,F4:F102)</f>
        <v>0</v>
      </c>
      <c r="ZY104" t="s">
        <v>212</v>
      </c>
    </row>
    <row r="105" spans="1:702" x14ac:dyDescent="0.25">
      <c r="A105" s="46">
        <v>20</v>
      </c>
      <c r="B105" s="43" t="str">
        <f>CONCATENATE("Montant TVA (",A105,"%)")</f>
        <v>Montant TVA (20%)</v>
      </c>
      <c r="C105" s="44"/>
      <c r="D105" s="44"/>
      <c r="E105" s="50" t="s">
        <v>216</v>
      </c>
      <c r="F105" s="45">
        <f>(F104*A105)/100</f>
        <v>0</v>
      </c>
      <c r="ZY105" t="s">
        <v>213</v>
      </c>
    </row>
    <row r="106" spans="1:702" x14ac:dyDescent="0.25">
      <c r="A106" s="42"/>
      <c r="B106" s="43" t="s">
        <v>214</v>
      </c>
      <c r="C106" s="44"/>
      <c r="D106" s="44"/>
      <c r="E106" s="50" t="s">
        <v>216</v>
      </c>
      <c r="F106" s="45">
        <f>F104+F105</f>
        <v>0</v>
      </c>
      <c r="ZY106" t="s">
        <v>215</v>
      </c>
    </row>
    <row r="107" spans="1:702" ht="15.75" thickBot="1" x14ac:dyDescent="0.3">
      <c r="A107" s="47"/>
      <c r="B107" s="48"/>
      <c r="C107" s="48"/>
      <c r="D107" s="48"/>
      <c r="E107" s="48"/>
      <c r="F107" s="49"/>
    </row>
    <row r="108" spans="1:702" x14ac:dyDescent="0.25">
      <c r="F108" s="31"/>
    </row>
  </sheetData>
  <mergeCells count="1">
    <mergeCell ref="A1:F1"/>
  </mergeCells>
  <printOptions horizontalCentered="1"/>
  <pageMargins left="0" right="0" top="0.42" bottom="0.42" header="0.76" footer="0.76"/>
  <pageSetup paperSize="9" fitToHeight="0" orientation="portrait" r:id="rId1"/>
  <rowBreaks count="4" manualBreakCount="4">
    <brk id="29" max="5" man="1"/>
    <brk id="49" max="5" man="1"/>
    <brk id="65" max="5" man="1"/>
    <brk id="9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F144D2D84704FB7683F3D72B5E05B" ma:contentTypeVersion="13" ma:contentTypeDescription="Crée un document." ma:contentTypeScope="" ma:versionID="27957fa44e1989fb866792815f3120ba">
  <xsd:schema xmlns:xsd="http://www.w3.org/2001/XMLSchema" xmlns:xs="http://www.w3.org/2001/XMLSchema" xmlns:p="http://schemas.microsoft.com/office/2006/metadata/properties" xmlns:ns2="b69e3c44-2c5e-40a4-9862-c088c70eea85" xmlns:ns3="0fae7a05-65d4-4765-b59e-ba141931fc12" targetNamespace="http://schemas.microsoft.com/office/2006/metadata/properties" ma:root="true" ma:fieldsID="6810a395d4544ceecb1632d710f000df" ns2:_="" ns3:_="">
    <xsd:import namespace="b69e3c44-2c5e-40a4-9862-c088c70eea85"/>
    <xsd:import namespace="0fae7a05-65d4-4765-b59e-ba141931fc1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9e3c44-2c5e-40a4-9862-c088c70ee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8677f692-d994-4acc-8837-afe4794f69ac"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ae7a05-65d4-4765-b59e-ba141931fc1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8a4fcad-c3dc-4548-9383-4adc1ff65fe2}" ma:internalName="TaxCatchAll" ma:showField="CatchAllData" ma:web="0fae7a05-65d4-4765-b59e-ba141931f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EC9401-9AF8-47E2-807D-6975EA1CE15C}"/>
</file>

<file path=customXml/itemProps2.xml><?xml version="1.0" encoding="utf-8"?>
<ds:datastoreItem xmlns:ds="http://schemas.openxmlformats.org/officeDocument/2006/customXml" ds:itemID="{A1101087-2630-4942-A93A-BFE13E0162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N°06 Page de garde</vt:lpstr>
      <vt:lpstr>Lot N°06 COUVERTURE ETANCHEITE</vt:lpstr>
      <vt:lpstr>'Lot N°06 COUVERTURE ETANCHEITE'!Impression_des_titres</vt:lpstr>
      <vt:lpstr>'Lot N°06 COUVERTURE ETANCHEITE'!Zone_d_impression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2024-07-09T07:18:15Z</dcterms:created>
  <dcterms:modified xsi:type="dcterms:W3CDTF">2024-07-09T07:51:58Z</dcterms:modified>
</cp:coreProperties>
</file>