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D5133F37-7B43-4DA9-B1F8-785A6D582A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10 Page de garde" sheetId="1" r:id="rId1"/>
    <sheet name="Lot N°10 CARRELAGE - FAÏENCE" sheetId="2" r:id="rId2"/>
  </sheets>
  <definedNames>
    <definedName name="_xlnm.Print_Titles" localSheetId="1">'Lot N°10 CARRELAGE - FAÏENCE'!$1:$2</definedName>
    <definedName name="_xlnm.Print_Area" localSheetId="1">'Lot N°10 CARRELAGE - FAÏENCE'!$A$1:$F$80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1" i="2"/>
  <c r="F18" i="2"/>
  <c r="F20" i="2" s="1"/>
  <c r="F24" i="2"/>
  <c r="F26" i="2" s="1"/>
  <c r="F32" i="2"/>
  <c r="F34" i="2"/>
  <c r="F38" i="2"/>
  <c r="F40" i="2"/>
  <c r="F42" i="2"/>
  <c r="F44" i="2"/>
  <c r="F46" i="2"/>
  <c r="F48" i="2"/>
  <c r="F50" i="2"/>
  <c r="F54" i="2"/>
  <c r="F58" i="2"/>
  <c r="F62" i="2"/>
  <c r="F69" i="2"/>
  <c r="F71" i="2"/>
  <c r="B78" i="2"/>
  <c r="F73" i="2" l="1"/>
  <c r="F13" i="2"/>
  <c r="F64" i="2"/>
  <c r="F77" i="2" l="1"/>
  <c r="F78" i="2" s="1"/>
  <c r="F79" i="2" l="1"/>
</calcChain>
</file>

<file path=xl/sharedStrings.xml><?xml version="1.0" encoding="utf-8"?>
<sst xmlns="http://schemas.openxmlformats.org/spreadsheetml/2006/main" count="158" uniqueCount="156">
  <si>
    <t>LIBELLE</t>
  </si>
  <si>
    <t>U</t>
  </si>
  <si>
    <t>Quantité</t>
  </si>
  <si>
    <t>P.U.</t>
  </si>
  <si>
    <t>Montant</t>
  </si>
  <si>
    <t>CARRELAGE - FAÏENCE</t>
  </si>
  <si>
    <t>CH2</t>
  </si>
  <si>
    <t>2</t>
  </si>
  <si>
    <t>PAROIS</t>
  </si>
  <si>
    <t>CH3</t>
  </si>
  <si>
    <t>2.1</t>
  </si>
  <si>
    <t>TRAITEMENT DES PAREMENTS VERTICAUX</t>
  </si>
  <si>
    <t>CH4</t>
  </si>
  <si>
    <t>2.1.1</t>
  </si>
  <si>
    <t>Revêtements muraux scellés ou collés</t>
  </si>
  <si>
    <t>CH5</t>
  </si>
  <si>
    <t xml:space="preserve">2.1.1 1 </t>
  </si>
  <si>
    <t>Revêtements muraux en carreaux de faïence blanche ( 70 % ) et carreaux de couleur ( 30 % )
Format : 20 x 40 cm  
Épaisseur minimale : 7  mm 
Aspect : lisse
Finition : Brillante</t>
  </si>
  <si>
    <t>m²</t>
  </si>
  <si>
    <t>ART</t>
  </si>
  <si>
    <t>009-E786</t>
  </si>
  <si>
    <t xml:space="preserve">2.1.1 2 </t>
  </si>
  <si>
    <t>Système de protection à l’eau sous faïence (SPEC) pour locaux moyennement humides EB+ privatif.
Support : S7 Plaques de parement hydrofugée
Produit de finition : faïence</t>
  </si>
  <si>
    <t>m²</t>
  </si>
  <si>
    <t>ART</t>
  </si>
  <si>
    <t>015-D053</t>
  </si>
  <si>
    <t>Total TRAITEMENT DES PAREMENTS VERTICAUX</t>
  </si>
  <si>
    <t>STOT</t>
  </si>
  <si>
    <t>3</t>
  </si>
  <si>
    <t>ISOLATION DES OUVRAGES HORIZONTAUX</t>
  </si>
  <si>
    <t>CH3</t>
  </si>
  <si>
    <t>3.1</t>
  </si>
  <si>
    <t>Isolation thermique et acoustique au RdC</t>
  </si>
  <si>
    <t>CH4</t>
  </si>
  <si>
    <t xml:space="preserve">3.1 1 </t>
  </si>
  <si>
    <t>Isolation thermo-acoustique sous chape flottante  
Résistance thermique : R = 4.65 (m².K/W) 
Épaisseur : 100 + 2 mm
Support : dalle BA</t>
  </si>
  <si>
    <t>m²</t>
  </si>
  <si>
    <t>ART</t>
  </si>
  <si>
    <t>009-I417</t>
  </si>
  <si>
    <t>Total Isolation thermique et acoustique au RdC</t>
  </si>
  <si>
    <t>STOT</t>
  </si>
  <si>
    <t>3.2</t>
  </si>
  <si>
    <t>Isolation acoustique à l'étage</t>
  </si>
  <si>
    <t>CH4</t>
  </si>
  <si>
    <t xml:space="preserve">3.2 1 </t>
  </si>
  <si>
    <t>Système d’isolation acoustique sous chape
Support : dalle béton
Performance acoustique aux bruits d’impact Delta Lw = 22 dB (selon essais de chocs normalisés) 
Classe de compressibilité selon la norme NF DTU 52.10 : SC1 a4 A - SC1 b3 A sous chape</t>
  </si>
  <si>
    <t>m²</t>
  </si>
  <si>
    <t>ART</t>
  </si>
  <si>
    <t>004-C768</t>
  </si>
  <si>
    <t>Total Isolation acoustique à l'étage</t>
  </si>
  <si>
    <t>STOT</t>
  </si>
  <si>
    <t>4</t>
  </si>
  <si>
    <t>OUVRAGES HORIZONTAUX</t>
  </si>
  <si>
    <t>CH3</t>
  </si>
  <si>
    <t>4.1</t>
  </si>
  <si>
    <t>SOLS</t>
  </si>
  <si>
    <t>CH4</t>
  </si>
  <si>
    <t>4.1.1</t>
  </si>
  <si>
    <t>Revêtements de sols coulés (chapes)</t>
  </si>
  <si>
    <t>CH5</t>
  </si>
  <si>
    <t xml:space="preserve">4.1.1 1 </t>
  </si>
  <si>
    <t>Chapes flottantes support de revêtements de sols en pose collés, au mortier de ciment surfacé et lissé. 
Mise en œuvre suivant DTU 26.2 et Normes NP P 14.201-1 et 2  
Pose sur isolation thermo-acoustique, sur isolation acoustique seul ou dalle béton suivant les cas
Épaisseur : 60 mm
Pour sol de type carrelage</t>
  </si>
  <si>
    <t>m²</t>
  </si>
  <si>
    <t>ART</t>
  </si>
  <si>
    <t>012-A637</t>
  </si>
  <si>
    <t xml:space="preserve">4.1.1 2 </t>
  </si>
  <si>
    <t>Chape adhérente d'épaisseur suivant nécessité pour création de douche à l'italienne sur l'emprise de la douche à l'italienne + 50 cm</t>
  </si>
  <si>
    <t>m²</t>
  </si>
  <si>
    <t>ART</t>
  </si>
  <si>
    <t>004-F253</t>
  </si>
  <si>
    <t>4.1.2</t>
  </si>
  <si>
    <t>Revêtements de sols collés</t>
  </si>
  <si>
    <t>CH5</t>
  </si>
  <si>
    <t xml:space="preserve">4.1.2 1 </t>
  </si>
  <si>
    <t>Revêtements de sols en carreaux de grès cérame haute résistance (pose collée sur chape)
Format : 45 x 45 cm - Épaisseur : 8.5 mm
Finition : MAT non rectifié
Support : chape
Classement de glissance pieds chaussés : R10 (adhérence normale adapté pour salle de bains )
Classe pieds nu selon norme DIN 51 097 : PN12 
Classement UPEC minimum exigé : U4-P4-E3-C2
Coloris au choix de l’Architecte dans la gamme du fabricant</t>
  </si>
  <si>
    <t>ART</t>
  </si>
  <si>
    <t>013-A000</t>
  </si>
  <si>
    <t xml:space="preserve">4.1.2 2 </t>
  </si>
  <si>
    <t>Pour carrelage 45 x 45  lisse</t>
  </si>
  <si>
    <t>m²</t>
  </si>
  <si>
    <t>ART</t>
  </si>
  <si>
    <t>019-A000</t>
  </si>
  <si>
    <t xml:space="preserve">4.1.2 3 </t>
  </si>
  <si>
    <t>Pour carrelage 45 x 45  structuré</t>
  </si>
  <si>
    <t>m²</t>
  </si>
  <si>
    <t>ART</t>
  </si>
  <si>
    <t>019-A001</t>
  </si>
  <si>
    <t xml:space="preserve">4.1.2 4 </t>
  </si>
  <si>
    <t>Plinthes droites à bord arrondi 
Aspect identique au carrelage 45 x 45 ci-dessus
Dimensions : suivant le type de carrelage proposé
Coloris identique au carrelage</t>
  </si>
  <si>
    <t>ART</t>
  </si>
  <si>
    <t>009-E792</t>
  </si>
  <si>
    <t xml:space="preserve">4.1.2 5 </t>
  </si>
  <si>
    <t>Pour plinthes du carrelage 45 x 45  lisse</t>
  </si>
  <si>
    <t>ml</t>
  </si>
  <si>
    <t>ART</t>
  </si>
  <si>
    <t>019-A002</t>
  </si>
  <si>
    <t xml:space="preserve">4.1.2 6 </t>
  </si>
  <si>
    <t>Pour plinthes du carrelage 45 x 45 structuré</t>
  </si>
  <si>
    <t>ml</t>
  </si>
  <si>
    <t>ART</t>
  </si>
  <si>
    <t>019-A003</t>
  </si>
  <si>
    <t xml:space="preserve">4.1.2 7 </t>
  </si>
  <si>
    <t>Revêtements de sols en carreaux de grès cérame pour coin douche à l'italienne
Format : 9.7 x 9.7
Épaisseur : suivant proposition de l’entreprise  
Classe pieds nu selon norme DIN 51 097 : PN12
Coloris : au choix de l'Architecte dans la gamme du fabricant</t>
  </si>
  <si>
    <t>m²</t>
  </si>
  <si>
    <t>ART</t>
  </si>
  <si>
    <t>004-J197</t>
  </si>
  <si>
    <t>4.1.3</t>
  </si>
  <si>
    <t>Etanchéité et protection à l'eau sous carrelage</t>
  </si>
  <si>
    <t>CH5</t>
  </si>
  <si>
    <t xml:space="preserve">4.1.3 1 </t>
  </si>
  <si>
    <t>Système d’étanchéité liquide (bi-composant) sous carrelage, pour locaux ( EB+privatif)
Système permettant la réalisation de travaux d’étanchéité sous carrelage
Épaisseur : 2 mm minimum</t>
  </si>
  <si>
    <t>m²</t>
  </si>
  <si>
    <t>ART</t>
  </si>
  <si>
    <t>016-A018</t>
  </si>
  <si>
    <t>4.1.4</t>
  </si>
  <si>
    <t>Eléments accessoires</t>
  </si>
  <si>
    <t>CH5</t>
  </si>
  <si>
    <t xml:space="preserve">4.1.4 1 </t>
  </si>
  <si>
    <t>Siphon de sol en inox brossé pour carrelage collé avec reprise d'étanchéité
Dimensions 10 x 10 cm</t>
  </si>
  <si>
    <t>U</t>
  </si>
  <si>
    <t>ART</t>
  </si>
  <si>
    <t>009-E793</t>
  </si>
  <si>
    <t>4.1.5</t>
  </si>
  <si>
    <t>Divers</t>
  </si>
  <si>
    <t>CH5</t>
  </si>
  <si>
    <t xml:space="preserve">4.1.5 1 </t>
  </si>
  <si>
    <t>Façon de surbots en béton pour habillage nourrices (distribution chauffage et distribution réseau EF/EC)
Section suivant demande BET FLUIDES</t>
  </si>
  <si>
    <t>U</t>
  </si>
  <si>
    <t>ART</t>
  </si>
  <si>
    <t>009-F999</t>
  </si>
  <si>
    <t>Total SOLS</t>
  </si>
  <si>
    <t>STOT</t>
  </si>
  <si>
    <t>5</t>
  </si>
  <si>
    <t>GESTION DES DECHETS</t>
  </si>
  <si>
    <t>CH3</t>
  </si>
  <si>
    <t>5.1</t>
  </si>
  <si>
    <t>Décret n° 2020-1817 du 29 décembre 2020 ( Loi Anti-gaspillage économie circulaire AGEC )</t>
  </si>
  <si>
    <t>CH4</t>
  </si>
  <si>
    <t xml:space="preserve">5.1 1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</si>
  <si>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</si>
  <si>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</si>
  <si>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</si>
  <si>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004-J337</t>
  </si>
  <si>
    <t xml:space="preserve">5.1 2 </t>
  </si>
  <si>
    <t>Une estimation des coûts associés aux modalités de gestion et d’enlèvement de ces déchets.</t>
  </si>
  <si>
    <t>FOR</t>
  </si>
  <si>
    <t>ART</t>
  </si>
  <si>
    <t>004-J338</t>
  </si>
  <si>
    <t>Total Décret n° 2020-1817 du 29 décembre 2020 ( Loi Anti-gaspillage économie circulaire AGEC )</t>
  </si>
  <si>
    <t>STOT</t>
  </si>
  <si>
    <t>Montant HT du Lot N°10 CARRELAGE - FAÏENCE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</si>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</sst>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;\-#,##0.0;"/>
    <numFmt numFmtId="166" formatCode="#\ ##0;\-#.##0;"/>
    <numFmt numFmtId="167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4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5" fillId="0" borderId="8" xfId="18" applyBorder="1">
      <alignment horizontal="left" vertical="top" wrapText="1"/>
    </xf>
    <xf numFmtId="0" fontId="1" fillId="0" borderId="2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3" xfId="0" applyBorder="1" applyAlignment="1" applyProtection="1">
      <alignment horizontal="center" vertical="top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2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166" fontId="0" fillId="0" borderId="3" xfId="0" applyNumberFormat="1" applyBorder="1" applyAlignment="1" applyProtection="1">
      <alignment horizontal="right" vertical="top" wrapText="1"/>
      <protection locked="0"/>
    </xf>
    <xf numFmtId="167" fontId="0" fillId="0" borderId="3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 wrapText="1"/>
    </xf>
    <xf numFmtId="0" fontId="0" fillId="0" borderId="0" xfId="0" applyBorder="1"/>
    <xf numFmtId="164" fontId="18" fillId="0" borderId="21" xfId="0" applyNumberFormat="1" applyFont="1" applyBorder="1" applyAlignment="1">
      <alignment horizontal="right" vertical="top" wrapText="1"/>
    </xf>
    <xf numFmtId="166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3" xfId="0" applyNumberFormat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/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/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/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N°10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CARRELAGE - FAÏENCE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/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/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/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/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66675</xdr:rowOff>
    </xdr:to>
    <xdr:sp macro="" textlink="">
      <xdr:nvSpPr>
        <xdr:cNvPr id="10" name="Forme8"/>
        <xdr:cNvSpPr/>
      </xdr:nvSpPr>
      <xdr:spPr>
        <a:xfrm>
          <a:off x="3816000" y="7468200"/>
          <a:ext cx="2700000" cy="98047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/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108001</xdr:colOff>
      <xdr:row>0</xdr:row>
      <xdr:rowOff>32087</xdr:rowOff>
    </xdr:from>
    <xdr:to>
      <xdr:col>5</xdr:col>
      <xdr:colOff>781051</xdr:colOff>
      <xdr:row>0</xdr:row>
      <xdr:rowOff>914478</xdr:rowOff>
    </xdr:to>
    <xdr:sp macro="" textlink="">
      <xdr:nvSpPr>
        <xdr:cNvPr id="3" name="Forme1"/>
        <xdr:cNvSpPr/>
      </xdr:nvSpPr>
      <xdr:spPr>
        <a:xfrm>
          <a:off x="108001" y="32087"/>
          <a:ext cx="617850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/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N°10 CARRELAGE - FAÏENCE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/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4EA2D-9B83-4360-B3D8-CF4B22F6C3A0}">
  <sheetPr>
    <pageSetUpPr fitToPage="1"/>
  </sheetPr>
  <dimension ref="A1"/>
  <sheetViews>
    <sheetView showGridLines="0" tabSelected="1" view="pageBreakPreview" zoomScaleNormal="100" zoomScaleSheetLayoutView="100" workbookViewId="0">
      <selection activeCell="A49" sqref="A49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97BE2-2EF3-4923-AA53-7A35076FB355}">
  <sheetPr>
    <pageSetUpPr fitToPage="1"/>
  </sheetPr>
  <dimension ref="A1:ZZ81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3"/>
      <c r="B1" s="34"/>
      <c r="C1" s="34"/>
      <c r="D1" s="34"/>
      <c r="E1" s="34"/>
      <c r="F1" s="35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9" t="s">
        <v>13</v>
      </c>
      <c r="B7" s="16" t="s">
        <v>14</v>
      </c>
      <c r="C7" s="11"/>
      <c r="D7" s="11"/>
      <c r="E7" s="11"/>
      <c r="F7" s="12"/>
      <c r="ZY7" t="s">
        <v>15</v>
      </c>
      <c r="ZZ7" s="13"/>
    </row>
    <row r="8" spans="1:702" x14ac:dyDescent="0.25">
      <c r="A8" s="36"/>
      <c r="B8" s="16"/>
      <c r="C8" s="11"/>
      <c r="D8" s="11"/>
      <c r="E8" s="11"/>
      <c r="F8" s="12"/>
      <c r="ZZ8" s="13"/>
    </row>
    <row r="9" spans="1:702" ht="72" x14ac:dyDescent="0.25">
      <c r="A9" s="17" t="s">
        <v>16</v>
      </c>
      <c r="B9" s="18" t="s">
        <v>17</v>
      </c>
      <c r="C9" s="19" t="s">
        <v>18</v>
      </c>
      <c r="D9" s="21">
        <v>93.4</v>
      </c>
      <c r="E9" s="21"/>
      <c r="F9" s="22">
        <f>ROUND(D9*E9,2)</f>
        <v>0</v>
      </c>
      <c r="ZY9" t="s">
        <v>19</v>
      </c>
      <c r="ZZ9" s="13" t="s">
        <v>20</v>
      </c>
    </row>
    <row r="10" spans="1:702" x14ac:dyDescent="0.25">
      <c r="A10" s="37"/>
      <c r="B10" s="18"/>
      <c r="C10" s="19"/>
      <c r="D10" s="20"/>
      <c r="E10" s="21"/>
      <c r="F10" s="22"/>
      <c r="ZZ10" s="13"/>
    </row>
    <row r="11" spans="1:702" ht="48" x14ac:dyDescent="0.25">
      <c r="A11" s="17" t="s">
        <v>21</v>
      </c>
      <c r="B11" s="18" t="s">
        <v>22</v>
      </c>
      <c r="C11" s="19" t="s">
        <v>23</v>
      </c>
      <c r="D11" s="21">
        <v>65.78</v>
      </c>
      <c r="E11" s="21"/>
      <c r="F11" s="22">
        <f>ROUND(D11*E11,2)</f>
        <v>0</v>
      </c>
      <c r="ZY11" t="s">
        <v>24</v>
      </c>
      <c r="ZZ11" s="13" t="s">
        <v>25</v>
      </c>
    </row>
    <row r="12" spans="1:702" x14ac:dyDescent="0.25">
      <c r="A12" s="23"/>
      <c r="B12" s="24"/>
      <c r="C12" s="11"/>
      <c r="D12" s="11"/>
      <c r="E12" s="11"/>
      <c r="F12" s="25"/>
    </row>
    <row r="13" spans="1:702" ht="25.5" x14ac:dyDescent="0.25">
      <c r="A13" s="26"/>
      <c r="B13" s="27" t="s">
        <v>26</v>
      </c>
      <c r="C13" s="11"/>
      <c r="D13" s="11"/>
      <c r="E13" s="11"/>
      <c r="F13" s="28">
        <f>SUBTOTAL(109,F7:F12)</f>
        <v>0</v>
      </c>
      <c r="G13" s="29"/>
      <c r="ZY13" t="s">
        <v>27</v>
      </c>
    </row>
    <row r="14" spans="1:702" x14ac:dyDescent="0.25">
      <c r="A14" s="23"/>
      <c r="B14" s="24"/>
      <c r="C14" s="11"/>
      <c r="D14" s="11"/>
      <c r="E14" s="11"/>
      <c r="F14" s="8"/>
    </row>
    <row r="15" spans="1:702" x14ac:dyDescent="0.25">
      <c r="A15" s="9" t="s">
        <v>28</v>
      </c>
      <c r="B15" s="14" t="s">
        <v>29</v>
      </c>
      <c r="C15" s="11"/>
      <c r="D15" s="11"/>
      <c r="E15" s="11"/>
      <c r="F15" s="12"/>
      <c r="ZY15" t="s">
        <v>30</v>
      </c>
      <c r="ZZ15" s="13"/>
    </row>
    <row r="16" spans="1:702" x14ac:dyDescent="0.25">
      <c r="A16" s="9" t="s">
        <v>31</v>
      </c>
      <c r="B16" s="15" t="s">
        <v>32</v>
      </c>
      <c r="C16" s="11"/>
      <c r="D16" s="11"/>
      <c r="E16" s="11"/>
      <c r="F16" s="12"/>
      <c r="ZY16" t="s">
        <v>33</v>
      </c>
      <c r="ZZ16" s="13"/>
    </row>
    <row r="17" spans="1:702" x14ac:dyDescent="0.25">
      <c r="A17" s="36"/>
      <c r="B17" s="15"/>
      <c r="C17" s="11"/>
      <c r="D17" s="11"/>
      <c r="E17" s="11"/>
      <c r="F17" s="12"/>
      <c r="ZZ17" s="13"/>
    </row>
    <row r="18" spans="1:702" ht="48" x14ac:dyDescent="0.25">
      <c r="A18" s="17" t="s">
        <v>34</v>
      </c>
      <c r="B18" s="18" t="s">
        <v>35</v>
      </c>
      <c r="C18" s="19" t="s">
        <v>36</v>
      </c>
      <c r="D18" s="21">
        <v>198.18</v>
      </c>
      <c r="E18" s="21"/>
      <c r="F18" s="22">
        <f>ROUND(D18*E18,2)</f>
        <v>0</v>
      </c>
      <c r="ZY18" t="s">
        <v>37</v>
      </c>
      <c r="ZZ18" s="13" t="s">
        <v>38</v>
      </c>
    </row>
    <row r="19" spans="1:702" x14ac:dyDescent="0.25">
      <c r="A19" s="23"/>
      <c r="B19" s="24"/>
      <c r="C19" s="11"/>
      <c r="D19" s="11"/>
      <c r="E19" s="11"/>
      <c r="F19" s="25"/>
    </row>
    <row r="20" spans="1:702" ht="25.5" x14ac:dyDescent="0.25">
      <c r="A20" s="26"/>
      <c r="B20" s="27" t="s">
        <v>39</v>
      </c>
      <c r="C20" s="11"/>
      <c r="D20" s="11"/>
      <c r="E20" s="11"/>
      <c r="F20" s="28">
        <f>SUBTOTAL(109,F18:F19)</f>
        <v>0</v>
      </c>
      <c r="G20" s="29"/>
      <c r="ZY20" t="s">
        <v>40</v>
      </c>
    </row>
    <row r="21" spans="1:702" x14ac:dyDescent="0.25">
      <c r="A21" s="23"/>
      <c r="B21" s="24"/>
      <c r="C21" s="11"/>
      <c r="D21" s="11"/>
      <c r="E21" s="11"/>
      <c r="F21" s="8"/>
    </row>
    <row r="22" spans="1:702" x14ac:dyDescent="0.25">
      <c r="A22" s="9" t="s">
        <v>41</v>
      </c>
      <c r="B22" s="15" t="s">
        <v>42</v>
      </c>
      <c r="C22" s="11"/>
      <c r="D22" s="11"/>
      <c r="E22" s="11"/>
      <c r="F22" s="12"/>
      <c r="ZY22" t="s">
        <v>43</v>
      </c>
      <c r="ZZ22" s="13"/>
    </row>
    <row r="23" spans="1:702" x14ac:dyDescent="0.25">
      <c r="A23" s="36"/>
      <c r="B23" s="15"/>
      <c r="C23" s="11"/>
      <c r="D23" s="11"/>
      <c r="E23" s="11"/>
      <c r="F23" s="12"/>
      <c r="ZZ23" s="13"/>
    </row>
    <row r="24" spans="1:702" ht="72" x14ac:dyDescent="0.25">
      <c r="A24" s="17" t="s">
        <v>44</v>
      </c>
      <c r="B24" s="18" t="s">
        <v>45</v>
      </c>
      <c r="C24" s="19" t="s">
        <v>46</v>
      </c>
      <c r="D24" s="21">
        <v>204.9</v>
      </c>
      <c r="E24" s="21"/>
      <c r="F24" s="22">
        <f>ROUND(D24*E24,2)</f>
        <v>0</v>
      </c>
      <c r="ZY24" t="s">
        <v>47</v>
      </c>
      <c r="ZZ24" s="13" t="s">
        <v>48</v>
      </c>
    </row>
    <row r="25" spans="1:702" x14ac:dyDescent="0.25">
      <c r="A25" s="23"/>
      <c r="B25" s="24"/>
      <c r="C25" s="11"/>
      <c r="D25" s="53"/>
      <c r="E25" s="11"/>
      <c r="F25" s="25"/>
    </row>
    <row r="26" spans="1:702" x14ac:dyDescent="0.25">
      <c r="A26" s="26"/>
      <c r="B26" s="27" t="s">
        <v>49</v>
      </c>
      <c r="C26" s="11"/>
      <c r="D26" s="53"/>
      <c r="E26" s="11"/>
      <c r="F26" s="28">
        <f>SUBTOTAL(109,F24:F25)</f>
        <v>0</v>
      </c>
      <c r="G26" s="29"/>
      <c r="ZY26" t="s">
        <v>50</v>
      </c>
    </row>
    <row r="27" spans="1:702" x14ac:dyDescent="0.25">
      <c r="A27" s="23"/>
      <c r="B27" s="24"/>
      <c r="C27" s="11"/>
      <c r="D27" s="53"/>
      <c r="E27" s="11"/>
      <c r="F27" s="8"/>
    </row>
    <row r="28" spans="1:702" x14ac:dyDescent="0.25">
      <c r="A28" s="9" t="s">
        <v>51</v>
      </c>
      <c r="B28" s="14" t="s">
        <v>52</v>
      </c>
      <c r="C28" s="11"/>
      <c r="D28" s="53"/>
      <c r="E28" s="11"/>
      <c r="F28" s="12"/>
      <c r="ZY28" t="s">
        <v>53</v>
      </c>
      <c r="ZZ28" s="13"/>
    </row>
    <row r="29" spans="1:702" x14ac:dyDescent="0.25">
      <c r="A29" s="9" t="s">
        <v>54</v>
      </c>
      <c r="B29" s="15" t="s">
        <v>55</v>
      </c>
      <c r="C29" s="11"/>
      <c r="D29" s="53"/>
      <c r="E29" s="11"/>
      <c r="F29" s="12"/>
      <c r="ZY29" t="s">
        <v>56</v>
      </c>
      <c r="ZZ29" s="13"/>
    </row>
    <row r="30" spans="1:702" x14ac:dyDescent="0.25">
      <c r="A30" s="9" t="s">
        <v>57</v>
      </c>
      <c r="B30" s="16" t="s">
        <v>58</v>
      </c>
      <c r="C30" s="11"/>
      <c r="D30" s="53"/>
      <c r="E30" s="11"/>
      <c r="F30" s="12"/>
      <c r="ZY30" t="s">
        <v>59</v>
      </c>
      <c r="ZZ30" s="13"/>
    </row>
    <row r="31" spans="1:702" x14ac:dyDescent="0.25">
      <c r="A31" s="36"/>
      <c r="B31" s="16"/>
      <c r="C31" s="11"/>
      <c r="D31" s="53"/>
      <c r="E31" s="11"/>
      <c r="F31" s="12"/>
      <c r="ZZ31" s="13"/>
    </row>
    <row r="32" spans="1:702" ht="96" x14ac:dyDescent="0.25">
      <c r="A32" s="17" t="s">
        <v>60</v>
      </c>
      <c r="B32" s="18" t="s">
        <v>61</v>
      </c>
      <c r="C32" s="19" t="s">
        <v>62</v>
      </c>
      <c r="D32" s="21">
        <v>403.1</v>
      </c>
      <c r="E32" s="21"/>
      <c r="F32" s="22">
        <f>ROUND(D32*E32,2)</f>
        <v>0</v>
      </c>
      <c r="ZY32" t="s">
        <v>63</v>
      </c>
      <c r="ZZ32" s="13" t="s">
        <v>64</v>
      </c>
    </row>
    <row r="33" spans="1:702" x14ac:dyDescent="0.25">
      <c r="A33" s="37"/>
      <c r="B33" s="18"/>
      <c r="C33" s="19"/>
      <c r="D33" s="20"/>
      <c r="E33" s="21"/>
      <c r="F33" s="22"/>
      <c r="ZZ33" s="13"/>
    </row>
    <row r="34" spans="1:702" ht="36" x14ac:dyDescent="0.25">
      <c r="A34" s="17" t="s">
        <v>65</v>
      </c>
      <c r="B34" s="18" t="s">
        <v>66</v>
      </c>
      <c r="C34" s="19" t="s">
        <v>67</v>
      </c>
      <c r="D34" s="21">
        <v>6.7</v>
      </c>
      <c r="E34" s="21"/>
      <c r="F34" s="22">
        <f>ROUND(D34*E34,2)</f>
        <v>0</v>
      </c>
      <c r="ZY34" t="s">
        <v>68</v>
      </c>
      <c r="ZZ34" s="13" t="s">
        <v>69</v>
      </c>
    </row>
    <row r="35" spans="1:702" x14ac:dyDescent="0.25">
      <c r="A35" s="37"/>
      <c r="B35" s="18"/>
      <c r="C35" s="19"/>
      <c r="D35" s="20"/>
      <c r="E35" s="21"/>
      <c r="F35" s="22"/>
      <c r="ZZ35" s="13"/>
    </row>
    <row r="36" spans="1:702" x14ac:dyDescent="0.25">
      <c r="A36" s="9" t="s">
        <v>70</v>
      </c>
      <c r="B36" s="16" t="s">
        <v>71</v>
      </c>
      <c r="C36" s="11"/>
      <c r="D36" s="11"/>
      <c r="E36" s="11"/>
      <c r="F36" s="12"/>
      <c r="ZY36" t="s">
        <v>72</v>
      </c>
      <c r="ZZ36" s="13"/>
    </row>
    <row r="37" spans="1:702" x14ac:dyDescent="0.25">
      <c r="A37" s="36"/>
      <c r="B37" s="16"/>
      <c r="C37" s="11"/>
      <c r="D37" s="11"/>
      <c r="E37" s="11"/>
      <c r="F37" s="12"/>
      <c r="ZZ37" s="13"/>
    </row>
    <row r="38" spans="1:702" ht="132" x14ac:dyDescent="0.25">
      <c r="A38" s="17" t="s">
        <v>73</v>
      </c>
      <c r="B38" s="18" t="s">
        <v>74</v>
      </c>
      <c r="C38" s="19"/>
      <c r="D38" s="21"/>
      <c r="E38" s="21"/>
      <c r="F38" s="22">
        <f t="shared" ref="F38:F50" si="0">ROUND(D38*E38,2)</f>
        <v>0</v>
      </c>
      <c r="ZY38" t="s">
        <v>75</v>
      </c>
      <c r="ZZ38" s="13" t="s">
        <v>76</v>
      </c>
    </row>
    <row r="39" spans="1:702" x14ac:dyDescent="0.25">
      <c r="A39" s="37"/>
      <c r="B39" s="18"/>
      <c r="C39" s="19"/>
      <c r="D39" s="21"/>
      <c r="E39" s="21"/>
      <c r="F39" s="22"/>
      <c r="ZZ39" s="13"/>
    </row>
    <row r="40" spans="1:702" x14ac:dyDescent="0.25">
      <c r="A40" s="17" t="s">
        <v>77</v>
      </c>
      <c r="B40" s="18" t="s">
        <v>78</v>
      </c>
      <c r="C40" s="19" t="s">
        <v>79</v>
      </c>
      <c r="D40" s="21">
        <v>369.4</v>
      </c>
      <c r="E40" s="21"/>
      <c r="F40" s="22">
        <f t="shared" si="0"/>
        <v>0</v>
      </c>
      <c r="ZY40" t="s">
        <v>80</v>
      </c>
      <c r="ZZ40" s="13" t="s">
        <v>81</v>
      </c>
    </row>
    <row r="41" spans="1:702" x14ac:dyDescent="0.25">
      <c r="A41" s="37"/>
      <c r="B41" s="18"/>
      <c r="C41" s="19"/>
      <c r="D41" s="21"/>
      <c r="E41" s="21"/>
      <c r="F41" s="22"/>
      <c r="ZZ41" s="13"/>
    </row>
    <row r="42" spans="1:702" x14ac:dyDescent="0.25">
      <c r="A42" s="17" t="s">
        <v>82</v>
      </c>
      <c r="B42" s="18" t="s">
        <v>83</v>
      </c>
      <c r="C42" s="19" t="s">
        <v>84</v>
      </c>
      <c r="D42" s="21">
        <v>31.76</v>
      </c>
      <c r="E42" s="21"/>
      <c r="F42" s="22">
        <f t="shared" si="0"/>
        <v>0</v>
      </c>
      <c r="ZY42" t="s">
        <v>85</v>
      </c>
      <c r="ZZ42" s="13" t="s">
        <v>86</v>
      </c>
    </row>
    <row r="43" spans="1:702" x14ac:dyDescent="0.25">
      <c r="A43" s="37"/>
      <c r="B43" s="18"/>
      <c r="C43" s="19"/>
      <c r="D43" s="21"/>
      <c r="E43" s="21"/>
      <c r="F43" s="22"/>
      <c r="ZZ43" s="13"/>
    </row>
    <row r="44" spans="1:702" ht="48" x14ac:dyDescent="0.25">
      <c r="A44" s="17" t="s">
        <v>87</v>
      </c>
      <c r="B44" s="18" t="s">
        <v>88</v>
      </c>
      <c r="C44" s="19"/>
      <c r="D44" s="20"/>
      <c r="E44" s="21"/>
      <c r="F44" s="22">
        <f t="shared" si="0"/>
        <v>0</v>
      </c>
      <c r="ZY44" t="s">
        <v>89</v>
      </c>
      <c r="ZZ44" s="13" t="s">
        <v>90</v>
      </c>
    </row>
    <row r="45" spans="1:702" x14ac:dyDescent="0.25">
      <c r="A45" s="37"/>
      <c r="B45" s="18"/>
      <c r="C45" s="19"/>
      <c r="D45" s="20"/>
      <c r="E45" s="21"/>
      <c r="F45" s="22"/>
      <c r="ZZ45" s="13"/>
    </row>
    <row r="46" spans="1:702" x14ac:dyDescent="0.25">
      <c r="A46" s="17" t="s">
        <v>91</v>
      </c>
      <c r="B46" s="18" t="s">
        <v>92</v>
      </c>
      <c r="C46" s="19" t="s">
        <v>93</v>
      </c>
      <c r="D46" s="21">
        <v>343</v>
      </c>
      <c r="E46" s="21"/>
      <c r="F46" s="22">
        <f t="shared" si="0"/>
        <v>0</v>
      </c>
      <c r="ZY46" t="s">
        <v>94</v>
      </c>
      <c r="ZZ46" s="13" t="s">
        <v>95</v>
      </c>
    </row>
    <row r="47" spans="1:702" x14ac:dyDescent="0.25">
      <c r="A47" s="37"/>
      <c r="B47" s="18"/>
      <c r="C47" s="19"/>
      <c r="D47" s="21"/>
      <c r="E47" s="21"/>
      <c r="F47" s="22"/>
      <c r="ZZ47" s="13"/>
    </row>
    <row r="48" spans="1:702" x14ac:dyDescent="0.25">
      <c r="A48" s="17" t="s">
        <v>96</v>
      </c>
      <c r="B48" s="18" t="s">
        <v>97</v>
      </c>
      <c r="C48" s="19" t="s">
        <v>98</v>
      </c>
      <c r="D48" s="21">
        <v>47.7</v>
      </c>
      <c r="E48" s="21"/>
      <c r="F48" s="22">
        <f t="shared" si="0"/>
        <v>0</v>
      </c>
      <c r="ZY48" t="s">
        <v>99</v>
      </c>
      <c r="ZZ48" s="13" t="s">
        <v>100</v>
      </c>
    </row>
    <row r="49" spans="1:702" x14ac:dyDescent="0.25">
      <c r="A49" s="37"/>
      <c r="B49" s="18"/>
      <c r="C49" s="19"/>
      <c r="D49" s="21"/>
      <c r="E49" s="21"/>
      <c r="F49" s="22"/>
      <c r="ZZ49" s="13"/>
    </row>
    <row r="50" spans="1:702" ht="84" x14ac:dyDescent="0.25">
      <c r="A50" s="17" t="s">
        <v>101</v>
      </c>
      <c r="B50" s="18" t="s">
        <v>102</v>
      </c>
      <c r="C50" s="19" t="s">
        <v>103</v>
      </c>
      <c r="D50" s="21">
        <v>4.3</v>
      </c>
      <c r="E50" s="21"/>
      <c r="F50" s="22">
        <f t="shared" si="0"/>
        <v>0</v>
      </c>
      <c r="ZY50" t="s">
        <v>104</v>
      </c>
      <c r="ZZ50" s="13" t="s">
        <v>105</v>
      </c>
    </row>
    <row r="51" spans="1:702" x14ac:dyDescent="0.25">
      <c r="A51" s="37"/>
      <c r="B51" s="18"/>
      <c r="C51" s="19"/>
      <c r="D51" s="20"/>
      <c r="E51" s="21"/>
      <c r="F51" s="22"/>
      <c r="ZZ51" s="13"/>
    </row>
    <row r="52" spans="1:702" x14ac:dyDescent="0.25">
      <c r="A52" s="9" t="s">
        <v>106</v>
      </c>
      <c r="B52" s="16" t="s">
        <v>107</v>
      </c>
      <c r="C52" s="11"/>
      <c r="D52" s="11"/>
      <c r="E52" s="11"/>
      <c r="F52" s="12"/>
      <c r="ZY52" t="s">
        <v>108</v>
      </c>
      <c r="ZZ52" s="13"/>
    </row>
    <row r="53" spans="1:702" x14ac:dyDescent="0.25">
      <c r="A53" s="36"/>
      <c r="B53" s="16"/>
      <c r="C53" s="11"/>
      <c r="D53" s="11"/>
      <c r="E53" s="11"/>
      <c r="F53" s="12"/>
      <c r="ZZ53" s="13"/>
    </row>
    <row r="54" spans="1:702" ht="60" x14ac:dyDescent="0.25">
      <c r="A54" s="17" t="s">
        <v>109</v>
      </c>
      <c r="B54" s="18" t="s">
        <v>110</v>
      </c>
      <c r="C54" s="19" t="s">
        <v>111</v>
      </c>
      <c r="D54" s="20">
        <v>40.4</v>
      </c>
      <c r="E54" s="21"/>
      <c r="F54" s="22">
        <f>ROUND(D54*E54,2)</f>
        <v>0</v>
      </c>
      <c r="ZY54" t="s">
        <v>112</v>
      </c>
      <c r="ZZ54" s="13" t="s">
        <v>113</v>
      </c>
    </row>
    <row r="55" spans="1:702" x14ac:dyDescent="0.25">
      <c r="A55" s="37"/>
      <c r="B55" s="18"/>
      <c r="C55" s="19"/>
      <c r="D55" s="20"/>
      <c r="E55" s="21"/>
      <c r="F55" s="22"/>
      <c r="ZZ55" s="13"/>
    </row>
    <row r="56" spans="1:702" x14ac:dyDescent="0.25">
      <c r="A56" s="9" t="s">
        <v>114</v>
      </c>
      <c r="B56" s="16" t="s">
        <v>115</v>
      </c>
      <c r="C56" s="11"/>
      <c r="D56" s="11"/>
      <c r="E56" s="11"/>
      <c r="F56" s="12"/>
      <c r="ZY56" t="s">
        <v>116</v>
      </c>
      <c r="ZZ56" s="13"/>
    </row>
    <row r="57" spans="1:702" x14ac:dyDescent="0.25">
      <c r="A57" s="36"/>
      <c r="B57" s="16"/>
      <c r="C57" s="11"/>
      <c r="D57" s="11"/>
      <c r="E57" s="11"/>
      <c r="F57" s="12"/>
      <c r="ZZ57" s="13"/>
    </row>
    <row r="58" spans="1:702" ht="36" x14ac:dyDescent="0.25">
      <c r="A58" s="17" t="s">
        <v>117</v>
      </c>
      <c r="B58" s="18" t="s">
        <v>118</v>
      </c>
      <c r="C58" s="19" t="s">
        <v>119</v>
      </c>
      <c r="D58" s="30">
        <v>4</v>
      </c>
      <c r="E58" s="21"/>
      <c r="F58" s="22">
        <f>ROUND(D58*E58,2)</f>
        <v>0</v>
      </c>
      <c r="ZY58" t="s">
        <v>120</v>
      </c>
      <c r="ZZ58" s="13" t="s">
        <v>121</v>
      </c>
    </row>
    <row r="59" spans="1:702" x14ac:dyDescent="0.25">
      <c r="A59" s="37"/>
      <c r="B59" s="18"/>
      <c r="C59" s="19"/>
      <c r="D59" s="30"/>
      <c r="E59" s="21"/>
      <c r="F59" s="22"/>
      <c r="ZZ59" s="13"/>
    </row>
    <row r="60" spans="1:702" x14ac:dyDescent="0.25">
      <c r="A60" s="9" t="s">
        <v>122</v>
      </c>
      <c r="B60" s="16" t="s">
        <v>123</v>
      </c>
      <c r="C60" s="11"/>
      <c r="D60" s="11"/>
      <c r="E60" s="11"/>
      <c r="F60" s="12"/>
      <c r="ZY60" t="s">
        <v>124</v>
      </c>
      <c r="ZZ60" s="13"/>
    </row>
    <row r="61" spans="1:702" x14ac:dyDescent="0.25">
      <c r="A61" s="36"/>
      <c r="B61" s="16"/>
      <c r="C61" s="11"/>
      <c r="D61" s="11"/>
      <c r="E61" s="11"/>
      <c r="F61" s="12"/>
      <c r="ZZ61" s="13"/>
    </row>
    <row r="62" spans="1:702" ht="36" x14ac:dyDescent="0.25">
      <c r="A62" s="17" t="s">
        <v>125</v>
      </c>
      <c r="B62" s="18" t="s">
        <v>126</v>
      </c>
      <c r="C62" s="19" t="s">
        <v>127</v>
      </c>
      <c r="D62" s="30">
        <v>16</v>
      </c>
      <c r="E62" s="21"/>
      <c r="F62" s="22">
        <f>ROUND(D62*E62,2)</f>
        <v>0</v>
      </c>
      <c r="ZY62" t="s">
        <v>128</v>
      </c>
      <c r="ZZ62" s="13" t="s">
        <v>129</v>
      </c>
    </row>
    <row r="63" spans="1:702" x14ac:dyDescent="0.25">
      <c r="A63" s="23"/>
      <c r="B63" s="24"/>
      <c r="C63" s="11"/>
      <c r="D63" s="11"/>
      <c r="E63" s="11"/>
      <c r="F63" s="25"/>
    </row>
    <row r="64" spans="1:702" x14ac:dyDescent="0.25">
      <c r="A64" s="26"/>
      <c r="B64" s="27" t="s">
        <v>130</v>
      </c>
      <c r="C64" s="11"/>
      <c r="D64" s="11"/>
      <c r="E64" s="11"/>
      <c r="F64" s="28">
        <f>SUBTOTAL(109,F30:F63)</f>
        <v>0</v>
      </c>
      <c r="G64" s="29"/>
      <c r="ZY64" t="s">
        <v>131</v>
      </c>
    </row>
    <row r="65" spans="1:702" x14ac:dyDescent="0.25">
      <c r="A65" s="23"/>
      <c r="B65" s="24"/>
      <c r="C65" s="11"/>
      <c r="D65" s="11"/>
      <c r="E65" s="11"/>
      <c r="F65" s="8"/>
    </row>
    <row r="66" spans="1:702" x14ac:dyDescent="0.25">
      <c r="A66" s="9" t="s">
        <v>132</v>
      </c>
      <c r="B66" s="14" t="s">
        <v>133</v>
      </c>
      <c r="C66" s="11"/>
      <c r="D66" s="11"/>
      <c r="E66" s="11"/>
      <c r="F66" s="12"/>
      <c r="ZY66" t="s">
        <v>134</v>
      </c>
      <c r="ZZ66" s="13"/>
    </row>
    <row r="67" spans="1:702" ht="25.5" x14ac:dyDescent="0.25">
      <c r="A67" s="9" t="s">
        <v>135</v>
      </c>
      <c r="B67" s="15" t="s">
        <v>136</v>
      </c>
      <c r="C67" s="11"/>
      <c r="D67" s="11"/>
      <c r="E67" s="11"/>
      <c r="F67" s="12"/>
      <c r="ZY67" t="s">
        <v>137</v>
      </c>
      <c r="ZZ67" s="13"/>
    </row>
    <row r="68" spans="1:702" x14ac:dyDescent="0.25">
      <c r="A68" s="36"/>
      <c r="B68" s="15"/>
      <c r="C68" s="11"/>
      <c r="D68" s="11"/>
      <c r="E68" s="11"/>
      <c r="F68" s="12"/>
      <c r="ZZ68" s="13"/>
    </row>
    <row r="69" spans="1:702" ht="36" x14ac:dyDescent="0.25">
      <c r="A69" s="17" t="s">
        <v>138</v>
      </c>
      <c r="B69" s="18" t="s">
        <v>139</v>
      </c>
      <c r="C69" s="19" t="s">
        <v>140</v>
      </c>
      <c r="D69" s="31"/>
      <c r="E69" s="21"/>
      <c r="F69" s="22">
        <f>ROUND(D69*E69,2)</f>
        <v>0</v>
      </c>
      <c r="ZY69" t="s">
        <v>141</v>
      </c>
      <c r="ZZ69" s="13" t="s">
        <v>142</v>
      </c>
    </row>
    <row r="70" spans="1:702" x14ac:dyDescent="0.25">
      <c r="A70" s="37"/>
      <c r="B70" s="18"/>
      <c r="C70" s="19"/>
      <c r="D70" s="31"/>
      <c r="E70" s="21"/>
      <c r="F70" s="22"/>
      <c r="ZZ70" s="13"/>
    </row>
    <row r="71" spans="1:702" ht="24" x14ac:dyDescent="0.25">
      <c r="A71" s="17" t="s">
        <v>143</v>
      </c>
      <c r="B71" s="18" t="s">
        <v>144</v>
      </c>
      <c r="C71" s="19" t="s">
        <v>145</v>
      </c>
      <c r="D71" s="30"/>
      <c r="E71" s="21"/>
      <c r="F71" s="22">
        <f>ROUND(D71*E71,2)</f>
        <v>0</v>
      </c>
      <c r="ZY71" t="s">
        <v>146</v>
      </c>
      <c r="ZZ71" s="13" t="s">
        <v>147</v>
      </c>
    </row>
    <row r="72" spans="1:702" x14ac:dyDescent="0.25">
      <c r="A72" s="23"/>
      <c r="B72" s="24"/>
      <c r="C72" s="11"/>
      <c r="D72" s="11"/>
      <c r="E72" s="11"/>
      <c r="F72" s="25"/>
    </row>
    <row r="73" spans="1:702" ht="38.25" x14ac:dyDescent="0.25">
      <c r="A73" s="26"/>
      <c r="B73" s="27" t="s">
        <v>148</v>
      </c>
      <c r="C73" s="11"/>
      <c r="D73" s="11"/>
      <c r="E73" s="11"/>
      <c r="F73" s="28">
        <f>SUBTOTAL(109,F69:F72)</f>
        <v>0</v>
      </c>
      <c r="G73" s="29"/>
      <c r="ZY73" t="s">
        <v>149</v>
      </c>
    </row>
    <row r="74" spans="1:702" x14ac:dyDescent="0.25">
      <c r="A74" s="23"/>
      <c r="B74" s="24"/>
      <c r="C74" s="11"/>
      <c r="D74" s="11"/>
      <c r="E74" s="11"/>
      <c r="F74" s="8"/>
    </row>
    <row r="75" spans="1:702" ht="15.75" thickBot="1" x14ac:dyDescent="0.3">
      <c r="A75" s="38"/>
      <c r="B75" s="39"/>
      <c r="C75" s="11"/>
      <c r="D75" s="11"/>
      <c r="E75" s="11"/>
      <c r="F75" s="12"/>
    </row>
    <row r="76" spans="1:702" x14ac:dyDescent="0.25">
      <c r="A76" s="40"/>
      <c r="B76" s="41"/>
      <c r="C76" s="41"/>
      <c r="D76" s="41"/>
      <c r="E76" s="41"/>
      <c r="F76" s="42"/>
    </row>
    <row r="77" spans="1:702" x14ac:dyDescent="0.25">
      <c r="A77" s="43"/>
      <c r="B77" s="44" t="s">
        <v>150</v>
      </c>
      <c r="C77" s="45"/>
      <c r="D77" s="45"/>
      <c r="E77" s="51" t="s">
        <v>155</v>
      </c>
      <c r="F77" s="46">
        <f>SUBTOTAL(109,F4:F75)</f>
        <v>0</v>
      </c>
      <c r="ZY77" t="s">
        <v>151</v>
      </c>
    </row>
    <row r="78" spans="1:702" x14ac:dyDescent="0.25">
      <c r="A78" s="47">
        <v>20</v>
      </c>
      <c r="B78" s="44" t="str">
        <f>CONCATENATE("Montant TVA (",A78,"%)")</f>
        <v>Montant TVA (20%)</v>
      </c>
      <c r="C78" s="45"/>
      <c r="D78" s="45"/>
      <c r="E78" s="51" t="s">
        <v>155</v>
      </c>
      <c r="F78" s="46">
        <f>(F77*A78)/100</f>
        <v>0</v>
      </c>
      <c r="ZY78" t="s">
        <v>152</v>
      </c>
    </row>
    <row r="79" spans="1:702" x14ac:dyDescent="0.25">
      <c r="A79" s="43"/>
      <c r="B79" s="44" t="s">
        <v>153</v>
      </c>
      <c r="C79" s="45"/>
      <c r="D79" s="45"/>
      <c r="E79" s="51" t="s">
        <v>155</v>
      </c>
      <c r="F79" s="46">
        <f>F77+F78</f>
        <v>0</v>
      </c>
      <c r="ZY79" t="s">
        <v>154</v>
      </c>
    </row>
    <row r="80" spans="1:702" ht="15.75" thickBot="1" x14ac:dyDescent="0.3">
      <c r="A80" s="48"/>
      <c r="B80" s="49"/>
      <c r="C80" s="49"/>
      <c r="D80" s="49"/>
      <c r="E80" s="52"/>
      <c r="F80" s="50"/>
    </row>
    <row r="81" spans="6:6" x14ac:dyDescent="0.25">
      <c r="F81" s="3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27" max="5" man="1"/>
    <brk id="5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CFF8C9-1F22-4B5A-BD02-D3D16A42E4FA}"/>
</file>

<file path=customXml/itemProps2.xml><?xml version="1.0" encoding="utf-8"?>
<ds:datastoreItem xmlns:ds="http://schemas.openxmlformats.org/officeDocument/2006/customXml" ds:itemID="{38CBCE20-1FA9-4EF7-8618-10B829238D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N°10 Page de garde</vt:lpstr>
      <vt:lpstr>Lot N°10 CARRELAGE - FAÏENCE</vt:lpstr>
      <vt:lpstr>'Lot N°10 CARRELAGE - FAÏENCE'!Impression_des_titres</vt:lpstr>
      <vt:lpstr>'Lot N°10 CARRELAGE - FAÏENCE'!Zone_d_impression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2024-07-09T07:18:21Z</dcterms:created>
  <dcterms:modified xsi:type="dcterms:W3CDTF">2024-07-09T07:33:59Z</dcterms:modified>
</cp:coreProperties>
</file>