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ETUDES\CHRISTOPHE\1 - ETUDES CHRISTOPHE\988-2023 - CONSTRUCTION DE 8 LOGEMENTS - LA GENETOUZE\6 - DCE\Economiste\Dossier info\DPGF\"/>
    </mc:Choice>
  </mc:AlternateContent>
  <xr:revisionPtr revIDLastSave="0" documentId="13_ncr:1_{EAA52D0A-A6E4-4046-AC94-42CBB12F2752}" xr6:coauthVersionLast="47" xr6:coauthVersionMax="47" xr10:uidLastSave="{00000000-0000-0000-0000-000000000000}"/>
  <bookViews>
    <workbookView xWindow="28680" yWindow="2415" windowWidth="21840" windowHeight="13140" xr2:uid="{00000000-000D-0000-FFFF-FFFF00000000}"/>
  </bookViews>
  <sheets>
    <sheet name="Lot N°14 Page de garde" sheetId="1" r:id="rId1"/>
    <sheet name="Lot N°14 ABORDS - ESPACES VERT" sheetId="2" r:id="rId2"/>
  </sheets>
  <definedNames>
    <definedName name="_xlnm.Print_Titles" localSheetId="1">'Lot N°14 ABORDS - ESPACES VERT'!$1:$2</definedName>
    <definedName name="_xlnm.Print_Area" localSheetId="1">'Lot N°14 ABORDS - ESPACES VERT'!$A$1:$F$84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2" l="1"/>
  <c r="F11" i="2"/>
  <c r="F13" i="2"/>
  <c r="F15" i="2"/>
  <c r="F19" i="2"/>
  <c r="F21" i="2"/>
  <c r="F25" i="2"/>
  <c r="F29" i="2"/>
  <c r="F31" i="2"/>
  <c r="F38" i="2"/>
  <c r="F40" i="2"/>
  <c r="F44" i="2"/>
  <c r="F51" i="2"/>
  <c r="F55" i="2"/>
  <c r="F59" i="2"/>
  <c r="F66" i="2"/>
  <c r="F68" i="2" s="1"/>
  <c r="F73" i="2"/>
  <c r="F75" i="2"/>
  <c r="B82" i="2"/>
  <c r="F46" i="2" l="1"/>
  <c r="F77" i="2"/>
  <c r="F61" i="2"/>
  <c r="F33" i="2"/>
  <c r="F81" i="2" l="1"/>
  <c r="F82" i="2" s="1"/>
  <c r="F83" i="2" l="1"/>
</calcChain>
</file>

<file path=xl/sharedStrings.xml><?xml version="1.0" encoding="utf-8"?>
<sst xmlns="http://schemas.openxmlformats.org/spreadsheetml/2006/main" count="164" uniqueCount="162">
  <si>
    <t>LIBELLE</t>
  </si>
  <si>
    <t>U</t>
  </si>
  <si>
    <t>Quantité</t>
  </si>
  <si>
    <t>P.U.</t>
  </si>
  <si>
    <t>Montant</t>
  </si>
  <si>
    <t>ABORDS - ESPACES VERTS</t>
  </si>
  <si>
    <t>CH2</t>
  </si>
  <si>
    <t>2</t>
  </si>
  <si>
    <t>TERRAINS OU LIEUX</t>
  </si>
  <si>
    <t>CH3</t>
  </si>
  <si>
    <t>2.1</t>
  </si>
  <si>
    <t>CONSTITUTION DES PLATES-FORMES</t>
  </si>
  <si>
    <t>CH4</t>
  </si>
  <si>
    <t>2.1.1</t>
  </si>
  <si>
    <t>Forme de fondation de voiries ( forme secondaire )</t>
  </si>
  <si>
    <t>CH5</t>
  </si>
  <si>
    <t xml:space="preserve">2.1.1 1 </t>
  </si>
  <si>
    <t>Forme secondaire (2éme phase) de fondation en grave non traitée
Mise en oeuvre d'une 2éme couche couche de forme afin se service de couche de réception pour les finitions en gravillons
PM : La forme primaire est exécutée par le lot Terrassement - Vrd</t>
  </si>
  <si>
    <t>ART</t>
  </si>
  <si>
    <t>004-F093</t>
  </si>
  <si>
    <t xml:space="preserve">2.1.1 2 </t>
  </si>
  <si>
    <t>Pour la forme secondaire des terrasses 
Épaisseur variable suivant terrain et niveau à obtenir de chaque zone</t>
  </si>
  <si>
    <t>m²</t>
  </si>
  <si>
    <t>ART</t>
  </si>
  <si>
    <t>019-A012</t>
  </si>
  <si>
    <t xml:space="preserve">2.1.1 3 </t>
  </si>
  <si>
    <t>Pour la forme secondaire des zones de gravillons
Épaisseur variable suivant terrain et niveau à obtenir de chaque zone</t>
  </si>
  <si>
    <t>m²</t>
  </si>
  <si>
    <t>ART</t>
  </si>
  <si>
    <t>016-B677</t>
  </si>
  <si>
    <t xml:space="preserve">2.1.1 4 </t>
  </si>
  <si>
    <t>Pour la forme secondaire des zones de gravillons en pieds de façade dans les espaces verts
Épaisseur variable suivant terrain et niveau à obtenir de chaque zone</t>
  </si>
  <si>
    <t>m²</t>
  </si>
  <si>
    <t>ART</t>
  </si>
  <si>
    <t>004-E607</t>
  </si>
  <si>
    <t>2.1.2</t>
  </si>
  <si>
    <t>Revêtements de finition</t>
  </si>
  <si>
    <t>CH5</t>
  </si>
  <si>
    <t xml:space="preserve">2.1.2 1 </t>
  </si>
  <si>
    <t>Revêtement en béton poreux
Épaisseur proposée (couche de finition) : 12 cm
Pente vers l’extérieur du bâtiment
Teinte au choix de l’Architecte dans la gamme du fabricant</t>
  </si>
  <si>
    <t>m²</t>
  </si>
  <si>
    <t>ART</t>
  </si>
  <si>
    <t>004-J160</t>
  </si>
  <si>
    <t xml:space="preserve">2.1.2 2 </t>
  </si>
  <si>
    <t>Gravillons roulés de type calcaire sur 5 cm d’épaisseur environ
Largeur : 40 cm env</t>
  </si>
  <si>
    <t>m²</t>
  </si>
  <si>
    <t>ART</t>
  </si>
  <si>
    <t>010-A043</t>
  </si>
  <si>
    <t>2.1.3</t>
  </si>
  <si>
    <t>Accessoires de finition</t>
  </si>
  <si>
    <t>CH5</t>
  </si>
  <si>
    <t xml:space="preserve">2.1.3 1 </t>
  </si>
  <si>
    <t>Grille caillebotis horizontale (passe-pieds) en polyester moulé ou acier galvanisé thermolaqué pour rester apparent.
Type et marque à proposer par l'architecte
Dimensions variable suivant plan de l’architecte
Maille carré de dimensions conforme aux normes PMR</t>
  </si>
  <si>
    <t>ml</t>
  </si>
  <si>
    <t>ART</t>
  </si>
  <si>
    <t>004-J161</t>
  </si>
  <si>
    <t>2.1.4</t>
  </si>
  <si>
    <t>Autres éléments</t>
  </si>
  <si>
    <t>CH5</t>
  </si>
  <si>
    <t xml:space="preserve">2.1.4 1 </t>
  </si>
  <si>
    <t>Pose de boites à lettres collectives extérieures, normalisées type simple entrée, sur piétements latéraux</t>
  </si>
  <si>
    <t>ART</t>
  </si>
  <si>
    <t>016-B223</t>
  </si>
  <si>
    <t xml:space="preserve">2.1.4 2 </t>
  </si>
  <si>
    <t>Pour ensemble de 4 boites aux lettres</t>
  </si>
  <si>
    <t>Ens</t>
  </si>
  <si>
    <t>ART</t>
  </si>
  <si>
    <t>004-E324</t>
  </si>
  <si>
    <t>Total CONSTITUTION DES PLATES-FORMES</t>
  </si>
  <si>
    <t>STOT</t>
  </si>
  <si>
    <t>2.2</t>
  </si>
  <si>
    <t>CLOTURE ET PORTAILS</t>
  </si>
  <si>
    <t>CH4</t>
  </si>
  <si>
    <t>2.2.1</t>
  </si>
  <si>
    <t>Clôtures</t>
  </si>
  <si>
    <t>CH5</t>
  </si>
  <si>
    <t xml:space="preserve">2.2.1 1 </t>
  </si>
  <si>
    <t>Repose d'une clôture existante en panneaux de treillis soudés avec soubassement béton</t>
  </si>
  <si>
    <t>ml</t>
  </si>
  <si>
    <t>ART</t>
  </si>
  <si>
    <t>016-B692</t>
  </si>
  <si>
    <t xml:space="preserve">2.2.1 2 </t>
  </si>
  <si>
    <t>Clôtures en grillage en panneaux rigides 
De 1.80 ml de hauteur de grillage selon plans
Coloris : au choix de l'architecte dans la gamme du fabricant  - Garantie anti-corrosion 10 ans</t>
  </si>
  <si>
    <t>ml</t>
  </si>
  <si>
    <t>ART</t>
  </si>
  <si>
    <t>002-C198</t>
  </si>
  <si>
    <t>2.2.2</t>
  </si>
  <si>
    <t>Ouvrages de décoration extérieur</t>
  </si>
  <si>
    <t>CH5</t>
  </si>
  <si>
    <t xml:space="preserve">2.2.2 1 </t>
  </si>
  <si>
    <t>Claustra en bois traité classe 4 , finition rabotée
Longueur : suivant plans
Hauteur : 1.80 ml selon plans de l'architecte
Essence : PIN
Classe d’emploi : classe 4
Garantie 20 ans hors sol
Coloris : marron par imprégnation  
Finition : rabotée - Certificat : CTB B+ - Classe 4 (CL4)</t>
  </si>
  <si>
    <t>ml</t>
  </si>
  <si>
    <t>ART</t>
  </si>
  <si>
    <t>004-J163</t>
  </si>
  <si>
    <t>Total CLOTURE ET PORTAILS</t>
  </si>
  <si>
    <t>STOT</t>
  </si>
  <si>
    <t>2.3</t>
  </si>
  <si>
    <t>PLANTATIONS - ESPACES VERTS</t>
  </si>
  <si>
    <t>CH4</t>
  </si>
  <si>
    <t>2.3.1</t>
  </si>
  <si>
    <t>Terre végétale</t>
  </si>
  <si>
    <t>CH5</t>
  </si>
  <si>
    <t xml:space="preserve">2.3.1 1 </t>
  </si>
  <si>
    <t xml:space="preserve">Reprise de la terre végétale en dépôt et apport selon besoin, préparation, mise en place et épandage sur 20 cm d’épaisseur minimum
Rappel nature du sol existant : suivant les différents sondages </t>
  </si>
  <si>
    <t>m²</t>
  </si>
  <si>
    <t>ART</t>
  </si>
  <si>
    <t>002-C683</t>
  </si>
  <si>
    <t>2.3.2</t>
  </si>
  <si>
    <t>Finitions</t>
  </si>
  <si>
    <t>CH5</t>
  </si>
  <si>
    <t xml:space="preserve">2.3.2 1 </t>
  </si>
  <si>
    <t>Engazonnement du terrain avec graines appropriées au site, à raison de 30 g/m²</t>
  </si>
  <si>
    <t>m²</t>
  </si>
  <si>
    <t>ART</t>
  </si>
  <si>
    <t>009-D223</t>
  </si>
  <si>
    <t>2.3.3</t>
  </si>
  <si>
    <t>Plantations</t>
  </si>
  <si>
    <t>CH5</t>
  </si>
  <si>
    <t xml:space="preserve">2.3.3 1 </t>
  </si>
  <si>
    <t>Haie Bocagère taillée avec mélange de 2/3 de persistants et 1/3 de caduques
Variétés appropriées au site, à proposer
Hauteur maximale à atteindre : 1.60 ml pour les haies hautes
Hauteur maximale à atteindre : 1.20 ml pour les haies basses</t>
  </si>
  <si>
    <t>ml</t>
  </si>
  <si>
    <t>ART</t>
  </si>
  <si>
    <t>002-C686</t>
  </si>
  <si>
    <t>Total PLANTATIONS - ESPACES VERTS</t>
  </si>
  <si>
    <t>STOT</t>
  </si>
  <si>
    <t>2.4</t>
  </si>
  <si>
    <t>MOBILIER ET AMEUBLEMENT</t>
  </si>
  <si>
    <t>CH4</t>
  </si>
  <si>
    <t>2.4.1</t>
  </si>
  <si>
    <t>Mobilier d’usage collectif</t>
  </si>
  <si>
    <t>CH5</t>
  </si>
  <si>
    <t xml:space="preserve">2.4.1 1 </t>
  </si>
  <si>
    <t>Habillage des coffrets ENEDIS en structure bois type pin classe 4
Dimensions : suivant  le coffret ENEDIS
Détail suivant plan de détail de l'architecte</t>
  </si>
  <si>
    <t>Ens</t>
  </si>
  <si>
    <t>ART</t>
  </si>
  <si>
    <t>012-A133</t>
  </si>
  <si>
    <t>Total MOBILIER ET AMEUBLEMENT</t>
  </si>
  <si>
    <t>STOT</t>
  </si>
  <si>
    <t>3</t>
  </si>
  <si>
    <t>GESTION DES DECHETS</t>
  </si>
  <si>
    <t>CH3</t>
  </si>
  <si>
    <t>3.1</t>
  </si>
  <si>
    <t>Décret n° 2020-1817 du 29 décembre 2020 ( Loi Anti-gaspillage économie circulaire AGEC )</t>
  </si>
  <si>
    <t>CH4</t>
  </si>
  <si>
    <t xml:space="preserve">3.1 1 </t>
  </si>
  <si>
    <t>Estimation de la quantité totale de déchets qui seront générés par l’entreprise de travaux durant le chantier
Préciser le volume de déchets envisagés ( estimation ) .</t>
  </si>
  <si>
    <t>kg</t>
  </si>
  <si>
    <t>ART</t>
  </si>
  <si>
    <t>004-J228</t>
  </si>
  <si>
    <t xml:space="preserve">3.1 2 </t>
  </si>
  <si>
    <t>Une estimation des coûts associés aux modalités de gestion et d’enlèvement de ces déchets.</t>
  </si>
  <si>
    <t>FOR</t>
  </si>
  <si>
    <t>ART</t>
  </si>
  <si>
    <t>004-J229</t>
  </si>
  <si>
    <t>Total Décret n° 2020-1817 du 29 décembre 2020 ( Loi Anti-gaspillage économie circulaire AGEC )</t>
  </si>
  <si>
    <t>STOT</t>
  </si>
  <si>
    <t>Montant HT du Lot N°14 ABORDS - ESPACES VERTS</t>
  </si>
  <si>
    <t>TOTHT</t>
  </si>
  <si>
    <t>TVA</t>
  </si>
  <si>
    <t>Montant TTC</t>
  </si>
  <si>
    <t>TOTTTC</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</si>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</sst>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0.000;\-#,##0.000;"/>
  </numFmts>
  <fonts count="22" x14ac:knownFonts="1">
    <font>
      <sz val="11"/>
      <color theme="1"/>
      <name val="Calibri"/>
      <family val="2"/>
      <scheme val="minor"/>
    </font>
    <font>
      <sz val="10"/>
      <color rgb="FF000000"/>
      <name val="Arial Narrow"/>
      <family val="1"/>
    </font>
    <font>
      <sz val="10"/>
      <color rgb="FF000000"/>
      <name val="Arial"/>
      <family val="1"/>
    </font>
    <font>
      <b/>
      <sz val="10"/>
      <color rgb="FF0000A3"/>
      <name val="Arial"/>
      <family val="1"/>
    </font>
    <font>
      <sz val="10"/>
      <color rgb="FF000000"/>
      <name val="Arial Rounded MT Bold"/>
      <family val="1"/>
    </font>
    <font>
      <b/>
      <sz val="10"/>
      <color rgb="FF000000"/>
      <name val="Arial"/>
      <family val="1"/>
    </font>
    <font>
      <b/>
      <sz val="10"/>
      <color rgb="FF0000CC"/>
      <name val="Arial"/>
      <family val="1"/>
    </font>
    <font>
      <i/>
      <sz val="10"/>
      <color rgb="FF000000"/>
      <name val="Arial"/>
      <family val="1"/>
    </font>
    <font>
      <sz val="9"/>
      <color rgb="FFFF0000"/>
      <name val="Arial Narrow"/>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0"/>
      <color rgb="FF0000CC"/>
      <name val="Arial Narrow"/>
      <family val="1"/>
    </font>
    <font>
      <sz val="11"/>
      <color rgb="FFFFFFFF"/>
      <name val="Calibri"/>
      <family val="1"/>
    </font>
  </fonts>
  <fills count="3">
    <fill>
      <patternFill patternType="none"/>
    </fill>
    <fill>
      <patternFill patternType="gray125"/>
    </fill>
    <fill>
      <patternFill patternType="solid">
        <fgColor rgb="FFFFFFFF"/>
      </patternFill>
    </fill>
  </fills>
  <borders count="25">
    <border>
      <left/>
      <right/>
      <top/>
      <bottom/>
      <diagonal/>
    </border>
    <border>
      <left style="hair">
        <color rgb="FF000000"/>
      </left>
      <right style="thin">
        <color rgb="FF000000"/>
      </right>
      <top/>
      <bottom style="thin">
        <color rgb="FF000000"/>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style="thin">
        <color rgb="FF000000"/>
      </left>
      <right/>
      <top/>
      <bottom/>
      <diagonal/>
    </border>
    <border>
      <left/>
      <right style="hair">
        <color rgb="FF000000"/>
      </right>
      <top/>
      <bottom/>
      <diagonal/>
    </border>
    <border>
      <left style="thin">
        <color rgb="FF000000"/>
      </left>
      <right/>
      <top/>
      <bottom/>
      <diagonal/>
    </border>
    <border>
      <left style="hair">
        <color rgb="FF000000"/>
      </left>
      <right style="thin">
        <color rgb="FF000000"/>
      </right>
      <top style="thin">
        <color rgb="FF000000"/>
      </top>
      <bottom style="thin">
        <color rgb="FF000000"/>
      </bottom>
      <diagonal/>
    </border>
    <border>
      <left/>
      <right style="hair">
        <color rgb="FF000000"/>
      </right>
      <top/>
      <bottom/>
      <diagonal/>
    </border>
    <border>
      <left style="hair">
        <color rgb="FF000000"/>
      </left>
      <right style="thin">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5"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6" fillId="0" borderId="0" applyFill="0">
      <alignment horizontal="left" vertical="top" wrapText="1" indent="3"/>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51">
    <xf numFmtId="0" fontId="0" fillId="0" borderId="0" xfId="0"/>
    <xf numFmtId="0" fontId="0" fillId="0" borderId="15" xfId="0" applyBorder="1" applyAlignment="1">
      <alignment horizontal="left" vertical="top" wrapText="1"/>
    </xf>
    <xf numFmtId="0" fontId="0" fillId="0" borderId="13" xfId="0" applyBorder="1" applyAlignment="1">
      <alignment horizontal="center" vertical="top" wrapText="1"/>
    </xf>
    <xf numFmtId="0" fontId="18" fillId="0" borderId="14" xfId="0" applyFont="1" applyBorder="1" applyAlignment="1">
      <alignment horizontal="center" vertical="top" wrapText="1"/>
    </xf>
    <xf numFmtId="0" fontId="18" fillId="0" borderId="14" xfId="0" applyFont="1" applyBorder="1" applyAlignment="1">
      <alignment horizontal="righ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3" xfId="0" applyBorder="1" applyAlignment="1">
      <alignment horizontal="left" vertical="top" wrapText="1"/>
    </xf>
    <xf numFmtId="0" fontId="1" fillId="2" borderId="4" xfId="1" applyFill="1" applyBorder="1">
      <alignment horizontal="left" vertical="top" wrapText="1"/>
    </xf>
    <xf numFmtId="0" fontId="3" fillId="0" borderId="8" xfId="6" applyBorder="1">
      <alignment horizontal="left" vertical="top" wrapText="1"/>
    </xf>
    <xf numFmtId="0" fontId="0" fillId="0" borderId="2" xfId="0" applyBorder="1" applyAlignment="1">
      <alignment horizontal="left" vertical="top" wrapText="1"/>
    </xf>
    <xf numFmtId="0" fontId="0" fillId="0" borderId="9" xfId="0" applyBorder="1" applyAlignment="1">
      <alignment horizontal="left" vertical="top" wrapText="1"/>
    </xf>
    <xf numFmtId="49" fontId="0" fillId="0" borderId="0" xfId="0" applyNumberFormat="1" applyAlignment="1">
      <alignment horizontal="left" vertical="top" wrapText="1"/>
    </xf>
    <xf numFmtId="0" fontId="5" fillId="0" borderId="8" xfId="10" applyBorder="1">
      <alignment horizontal="left" vertical="top" wrapText="1"/>
    </xf>
    <xf numFmtId="0" fontId="5" fillId="0" borderId="8" xfId="14" applyBorder="1">
      <alignment horizontal="left" vertical="top" wrapText="1"/>
    </xf>
    <xf numFmtId="0" fontId="5" fillId="0" borderId="8" xfId="18" applyBorder="1">
      <alignment horizontal="left" vertical="top" wrapText="1"/>
    </xf>
    <xf numFmtId="0" fontId="1" fillId="0" borderId="4" xfId="1" applyBorder="1">
      <alignment horizontal="left" vertical="top" wrapText="1"/>
    </xf>
    <xf numFmtId="0" fontId="9" fillId="0" borderId="8" xfId="26" applyBorder="1">
      <alignment horizontal="left" vertical="top" wrapText="1"/>
    </xf>
    <xf numFmtId="0" fontId="0" fillId="0" borderId="2" xfId="0" applyBorder="1" applyAlignment="1" applyProtection="1">
      <alignment horizontal="center" vertical="top"/>
      <protection locked="0"/>
    </xf>
    <xf numFmtId="165" fontId="0" fillId="0" borderId="2" xfId="0" applyNumberFormat="1" applyBorder="1" applyAlignment="1" applyProtection="1">
      <alignment horizontal="right" vertical="top" wrapText="1"/>
      <protection locked="0"/>
    </xf>
    <xf numFmtId="164" fontId="0" fillId="0" borderId="2" xfId="0" applyNumberFormat="1" applyBorder="1" applyAlignment="1" applyProtection="1">
      <alignment horizontal="right" vertical="top" wrapText="1"/>
      <protection locked="0"/>
    </xf>
    <xf numFmtId="164" fontId="0" fillId="0" borderId="9" xfId="0" applyNumberFormat="1" applyBorder="1" applyAlignment="1" applyProtection="1">
      <alignment horizontal="right" vertical="top" wrapText="1"/>
      <protection locked="0"/>
    </xf>
    <xf numFmtId="0" fontId="19" fillId="0" borderId="4" xfId="0" applyFont="1" applyBorder="1" applyAlignment="1">
      <alignment horizontal="left" vertical="top" wrapText="1"/>
    </xf>
    <xf numFmtId="0" fontId="0" fillId="0" borderId="5" xfId="0" applyBorder="1" applyAlignment="1">
      <alignment horizontal="left" vertical="top" wrapText="1"/>
    </xf>
    <xf numFmtId="0" fontId="0" fillId="0" borderId="1" xfId="0" applyBorder="1" applyAlignment="1">
      <alignment horizontal="left" vertical="top" wrapText="1"/>
    </xf>
    <xf numFmtId="0" fontId="20" fillId="0" borderId="4" xfId="17" applyFont="1" applyBorder="1">
      <alignment horizontal="left" vertical="top" wrapText="1" indent="3"/>
    </xf>
    <xf numFmtId="0" fontId="6" fillId="0" borderId="8" xfId="17" applyBorder="1">
      <alignment horizontal="left" vertical="top" wrapText="1" indent="3"/>
    </xf>
    <xf numFmtId="164" fontId="0" fillId="0" borderId="7" xfId="0" applyNumberFormat="1" applyBorder="1" applyAlignment="1">
      <alignment horizontal="right" vertical="top" wrapText="1"/>
    </xf>
    <xf numFmtId="0" fontId="0" fillId="0" borderId="6" xfId="0" applyBorder="1" applyAlignment="1">
      <alignment horizontal="left" vertical="top" wrapText="1"/>
    </xf>
    <xf numFmtId="166" fontId="0" fillId="0" borderId="2" xfId="0" applyNumberFormat="1" applyBorder="1" applyAlignment="1" applyProtection="1">
      <alignment horizontal="right" vertical="top" wrapText="1"/>
      <protection locked="0"/>
    </xf>
    <xf numFmtId="164" fontId="18" fillId="0" borderId="0" xfId="0" applyNumberFormat="1" applyFont="1" applyAlignment="1">
      <alignment horizontal="righ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3" xfId="0" applyBorder="1" applyAlignment="1">
      <alignment horizontal="left" vertical="top" wrapText="1"/>
    </xf>
    <xf numFmtId="0" fontId="1" fillId="0" borderId="6" xfId="1" applyBorder="1">
      <alignment horizontal="left" vertical="top" wrapText="1"/>
    </xf>
    <xf numFmtId="0" fontId="1" fillId="2" borderId="6" xfId="1" applyFill="1" applyBorder="1">
      <alignment horizontal="left" vertical="top" wrapText="1"/>
    </xf>
    <xf numFmtId="0" fontId="19" fillId="0" borderId="6" xfId="0" applyFont="1" applyBorder="1" applyAlignment="1">
      <alignment horizontal="left" vertical="top" wrapText="1"/>
    </xf>
    <xf numFmtId="0" fontId="0" fillId="0" borderId="8"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xf numFmtId="0" fontId="18" fillId="0" borderId="0" xfId="0" applyFont="1" applyBorder="1" applyAlignment="1">
      <alignment horizontal="left" vertical="top" wrapText="1"/>
    </xf>
    <xf numFmtId="0" fontId="0" fillId="0" borderId="0" xfId="0" applyBorder="1"/>
    <xf numFmtId="0" fontId="0" fillId="0" borderId="0" xfId="0" applyBorder="1" applyAlignment="1">
      <alignment horizontal="center" vertical="center"/>
    </xf>
    <xf numFmtId="164" fontId="18" fillId="0" borderId="21" xfId="0" applyNumberFormat="1" applyFont="1" applyBorder="1" applyAlignment="1">
      <alignment horizontal="right" vertical="top" wrapText="1"/>
    </xf>
    <xf numFmtId="165" fontId="21" fillId="2" borderId="20" xfId="0" applyNumberFormat="1" applyFont="1" applyFill="1" applyBorder="1" applyAlignment="1">
      <alignment horizontal="left" vertical="top" wrapText="1"/>
    </xf>
    <xf numFmtId="0" fontId="0" fillId="0" borderId="22" xfId="0" applyBorder="1"/>
    <xf numFmtId="0" fontId="0" fillId="0" borderId="23" xfId="0" applyBorder="1"/>
    <xf numFmtId="164" fontId="18" fillId="0" borderId="24" xfId="0" applyNumberFormat="1" applyFont="1" applyBorder="1" applyAlignment="1">
      <alignment horizontal="righ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81000</xdr:rowOff>
    </xdr:from>
    <xdr:to>
      <xdr:col>0</xdr:col>
      <xdr:colOff>6660000</xdr:colOff>
      <xdr:row>3</xdr:row>
      <xdr:rowOff>92700</xdr:rowOff>
    </xdr:to>
    <xdr:sp macro="" textlink="">
      <xdr:nvSpPr>
        <xdr:cNvPr id="3" name="Forme1"/>
        <xdr:cNvSpPr/>
      </xdr:nvSpPr>
      <xdr:spPr>
        <a:xfrm>
          <a:off x="16200" y="81000"/>
          <a:ext cx="6674400" cy="583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endParaRPr sz="1400">
            <a:solidFill>
              <a:srgbClr val="000000"/>
            </a:solidFill>
            <a:latin typeface="MS Shell Dlg"/>
          </a:endParaRPr>
        </a:p>
        <a:p>
          <a:pPr algn="ctr"/>
          <a:r>
            <a:rPr lang="fr-FR" sz="1400" b="0" i="0">
              <a:solidFill>
                <a:srgbClr val="000000"/>
              </a:solidFill>
              <a:latin typeface="MS Shell Dlg"/>
            </a:rPr>
            <a:t>Commune de LA GENETOUZE</a:t>
          </a:r>
        </a:p>
        <a:p>
          <a:pPr algn="ctr"/>
          <a:endParaRPr sz="1400">
            <a:solidFill>
              <a:srgbClr val="000000"/>
            </a:solidFill>
            <a:latin typeface="MS Shell Dlg"/>
          </a:endParaRPr>
        </a:p>
        <a:p>
          <a:pPr algn="ctr"/>
          <a:endParaRPr sz="1400">
            <a:solidFill>
              <a:srgbClr val="000000"/>
            </a:solidFill>
            <a:latin typeface="MS Shell Dlg"/>
          </a:endParaRPr>
        </a:p>
      </xdr:txBody>
    </xdr:sp>
    <xdr:clientData/>
  </xdr:twoCellAnchor>
  <xdr:twoCellAnchor editAs="absolute">
    <xdr:from>
      <xdr:col>0</xdr:col>
      <xdr:colOff>0</xdr:colOff>
      <xdr:row>2</xdr:row>
      <xdr:rowOff>169800</xdr:rowOff>
    </xdr:from>
    <xdr:to>
      <xdr:col>0</xdr:col>
      <xdr:colOff>6660000</xdr:colOff>
      <xdr:row>7</xdr:row>
      <xdr:rowOff>108300</xdr:rowOff>
    </xdr:to>
    <xdr:sp macro="" textlink="">
      <xdr:nvSpPr>
        <xdr:cNvPr id="4" name="Forme2"/>
        <xdr:cNvSpPr/>
      </xdr:nvSpPr>
      <xdr:spPr>
        <a:xfrm>
          <a:off x="16200" y="550800"/>
          <a:ext cx="6674400" cy="8910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ctr"/>
          <a:r>
            <a:rPr lang="fr-FR" sz="1400" b="1" i="0">
              <a:solidFill>
                <a:srgbClr val="000000"/>
              </a:solidFill>
              <a:latin typeface="Arial"/>
            </a:rPr>
            <a:t>Maitre d'Ouvrage </a:t>
          </a:r>
        </a:p>
        <a:p>
          <a:pPr algn="ctr"/>
          <a:r>
            <a:rPr lang="fr-FR" sz="1200" b="1" i="0">
              <a:solidFill>
                <a:srgbClr val="000000"/>
              </a:solidFill>
              <a:latin typeface="Arial"/>
            </a:rPr>
            <a:t>VENDEE HABITAT</a:t>
          </a:r>
        </a:p>
        <a:p>
          <a:pPr algn="ctr"/>
          <a:r>
            <a:rPr lang="fr-FR" sz="1200" b="0" i="0">
              <a:solidFill>
                <a:srgbClr val="000000"/>
              </a:solidFill>
              <a:latin typeface="Arial"/>
            </a:rPr>
            <a:t>28, rue Benjamin Franklin</a:t>
          </a:r>
        </a:p>
        <a:p>
          <a:pPr algn="ctr"/>
          <a:r>
            <a:rPr lang="fr-FR" sz="1200" b="0" i="0">
              <a:solidFill>
                <a:srgbClr val="000000"/>
              </a:solidFill>
              <a:latin typeface="Arial"/>
            </a:rPr>
            <a:t>85000 LA ROCHE SUR YON</a:t>
          </a:r>
        </a:p>
        <a:p>
          <a:pPr algn="ctr"/>
          <a:endParaRPr sz="1200">
            <a:solidFill>
              <a:srgbClr val="000000"/>
            </a:solidFill>
            <a:latin typeface="Arial"/>
          </a:endParaRPr>
        </a:p>
        <a:p>
          <a:pPr algn="ctr"/>
          <a:endParaRPr sz="1200">
            <a:solidFill>
              <a:srgbClr val="000000"/>
            </a:solidFill>
            <a:latin typeface="MS Shell Dlg"/>
          </a:endParaRPr>
        </a:p>
      </xdr:txBody>
    </xdr:sp>
    <xdr:clientData/>
  </xdr:twoCellAnchor>
  <xdr:twoCellAnchor editAs="absolute">
    <xdr:from>
      <xdr:col>0</xdr:col>
      <xdr:colOff>108000</xdr:colOff>
      <xdr:row>24</xdr:row>
      <xdr:rowOff>61200</xdr:rowOff>
    </xdr:from>
    <xdr:to>
      <xdr:col>0</xdr:col>
      <xdr:colOff>6588000</xdr:colOff>
      <xdr:row>31</xdr:row>
      <xdr:rowOff>153300</xdr:rowOff>
    </xdr:to>
    <xdr:sp macro="" textlink="">
      <xdr:nvSpPr>
        <xdr:cNvPr id="5" name="Forme3"/>
        <xdr:cNvSpPr/>
      </xdr:nvSpPr>
      <xdr:spPr>
        <a:xfrm>
          <a:off x="113400" y="4633200"/>
          <a:ext cx="6480000" cy="14256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0" rIns="64800" bIns="0" rtlCol="0" anchor="ctr"/>
        <a:lstStyle/>
        <a:p>
          <a:pPr algn="ctr"/>
          <a:endParaRPr sz="1200" b="1">
            <a:solidFill>
              <a:srgbClr val="FF0000"/>
            </a:solidFill>
            <a:latin typeface=""/>
          </a:endParaRPr>
        </a:p>
        <a:p>
          <a:pPr algn="ctr"/>
          <a:r>
            <a:rPr lang="fr-FR" sz="1800" b="1" i="0">
              <a:solidFill>
                <a:srgbClr val="FF0000"/>
              </a:solidFill>
              <a:latin typeface="Arial"/>
            </a:rPr>
            <a:t>DECOMPOSITION DU PRIX GLOBAL ET FORFAITAIRE</a:t>
          </a:r>
        </a:p>
        <a:p>
          <a:pPr algn="ctr"/>
          <a:r>
            <a:rPr lang="fr-FR" sz="1800" b="1" i="0">
              <a:solidFill>
                <a:srgbClr val="FF0000"/>
              </a:solidFill>
              <a:latin typeface="Arial"/>
            </a:rPr>
            <a:t>DU LOT N°14</a:t>
          </a:r>
        </a:p>
        <a:p>
          <a:pPr algn="ctr"/>
          <a:r>
            <a:rPr lang="fr-FR" sz="1800" b="1" i="0">
              <a:solidFill>
                <a:srgbClr val="FF0000"/>
              </a:solidFill>
              <a:latin typeface="Arial"/>
            </a:rPr>
            <a:t>ABORDS - ESPACES VERTS</a:t>
          </a:r>
        </a:p>
        <a:p>
          <a:pPr algn="ctr"/>
          <a:endParaRPr sz="1800" b="1">
            <a:solidFill>
              <a:srgbClr val="FF0000"/>
            </a:solidFill>
            <a:latin typeface="Arial"/>
          </a:endParaRPr>
        </a:p>
        <a:p>
          <a:pPr algn="ctr"/>
          <a:endParaRPr sz="1800">
            <a:solidFill>
              <a:srgbClr val="000000"/>
            </a:solidFill>
            <a:latin typeface="MS Shell Dlg"/>
          </a:endParaRPr>
        </a:p>
      </xdr:txBody>
    </xdr:sp>
    <xdr:clientData/>
  </xdr:twoCellAnchor>
  <xdr:twoCellAnchor editAs="absolute">
    <xdr:from>
      <xdr:col>0</xdr:col>
      <xdr:colOff>1116000</xdr:colOff>
      <xdr:row>33</xdr:row>
      <xdr:rowOff>177300</xdr:rowOff>
    </xdr:from>
    <xdr:to>
      <xdr:col>0</xdr:col>
      <xdr:colOff>3852000</xdr:colOff>
      <xdr:row>39</xdr:row>
      <xdr:rowOff>87300</xdr:rowOff>
    </xdr:to>
    <xdr:sp macro="" textlink="">
      <xdr:nvSpPr>
        <xdr:cNvPr id="6" name="Forme4"/>
        <xdr:cNvSpPr/>
      </xdr:nvSpPr>
      <xdr:spPr>
        <a:xfrm>
          <a:off x="1134000" y="6463800"/>
          <a:ext cx="2721600" cy="10530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DURAND ARCHITECTES</a:t>
          </a:r>
        </a:p>
        <a:p>
          <a:pPr algn="l"/>
          <a:r>
            <a:rPr lang="fr-FR" sz="900" b="1" i="0">
              <a:solidFill>
                <a:srgbClr val="000000"/>
              </a:solidFill>
              <a:latin typeface="MS Shell Dlg"/>
            </a:rPr>
            <a:t>Architecte DPLG</a:t>
          </a:r>
        </a:p>
        <a:p>
          <a:pPr algn="l"/>
          <a:r>
            <a:rPr lang="fr-FR" sz="900" b="0" i="0">
              <a:solidFill>
                <a:srgbClr val="000000"/>
              </a:solidFill>
              <a:latin typeface="MS Shell Dlg"/>
            </a:rPr>
            <a:t>2, Place François Mitterrand</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44 83</a:t>
          </a:r>
        </a:p>
        <a:p>
          <a:pPr algn="l"/>
          <a:r>
            <a:rPr lang="fr-FR" sz="900" b="0" i="0">
              <a:solidFill>
                <a:srgbClr val="000000"/>
              </a:solidFill>
              <a:latin typeface="MS Shell Dlg"/>
            </a:rPr>
            <a:t>Email : contact@durand-architectes.fr</a:t>
          </a:r>
        </a:p>
      </xdr:txBody>
    </xdr:sp>
    <xdr:clientData/>
  </xdr:twoCellAnchor>
  <xdr:twoCellAnchor editAs="absolute">
    <xdr:from>
      <xdr:col>0</xdr:col>
      <xdr:colOff>0</xdr:colOff>
      <xdr:row>7</xdr:row>
      <xdr:rowOff>43500</xdr:rowOff>
    </xdr:from>
    <xdr:to>
      <xdr:col>0</xdr:col>
      <xdr:colOff>6660000</xdr:colOff>
      <xdr:row>14</xdr:row>
      <xdr:rowOff>38400</xdr:rowOff>
    </xdr:to>
    <xdr:sp macro="" textlink="">
      <xdr:nvSpPr>
        <xdr:cNvPr id="7" name="Forme5"/>
        <xdr:cNvSpPr/>
      </xdr:nvSpPr>
      <xdr:spPr>
        <a:xfrm>
          <a:off x="16200" y="1377000"/>
          <a:ext cx="6674400" cy="13284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ctr"/>
        <a:lstStyle/>
        <a:p>
          <a:pPr algn="ctr"/>
          <a:r>
            <a:rPr lang="fr-FR" sz="1800" b="1" i="0">
              <a:solidFill>
                <a:srgbClr val="FF0000"/>
              </a:solidFill>
              <a:latin typeface="Arial"/>
            </a:rPr>
            <a:t>CONSTRUCTION DE 8 LOGEMENST INTERMEDIAIRES</a:t>
          </a:r>
        </a:p>
        <a:p>
          <a:pPr algn="ctr"/>
          <a:r>
            <a:rPr lang="fr-FR" sz="1800" b="1" i="0">
              <a:solidFill>
                <a:srgbClr val="FF0000"/>
              </a:solidFill>
              <a:latin typeface="Arial"/>
            </a:rPr>
            <a:t>Les Tardivières 4</a:t>
          </a:r>
        </a:p>
        <a:p>
          <a:pPr algn="ctr"/>
          <a:r>
            <a:rPr lang="fr-FR" sz="1800" b="1" i="0">
              <a:solidFill>
                <a:srgbClr val="FF0000"/>
              </a:solidFill>
              <a:latin typeface="Arial"/>
            </a:rPr>
            <a:t>85190 LA GENETOUZE</a:t>
          </a:r>
        </a:p>
        <a:p>
          <a:pPr algn="ctr"/>
          <a:endParaRPr sz="1800" b="1">
            <a:solidFill>
              <a:srgbClr val="FF0000"/>
            </a:solidFill>
            <a:latin typeface="Arial"/>
          </a:endParaRPr>
        </a:p>
        <a:p>
          <a:pPr algn="ctr"/>
          <a:endParaRPr sz="800">
            <a:solidFill>
              <a:srgbClr val="000000"/>
            </a:solidFill>
            <a:latin typeface="MS Shell Dlg"/>
          </a:endParaRPr>
        </a:p>
      </xdr:txBody>
    </xdr:sp>
    <xdr:clientData/>
  </xdr:twoCellAnchor>
  <xdr:twoCellAnchor editAs="absolute">
    <xdr:from>
      <xdr:col>0</xdr:col>
      <xdr:colOff>3816000</xdr:colOff>
      <xdr:row>33</xdr:row>
      <xdr:rowOff>161100</xdr:rowOff>
    </xdr:from>
    <xdr:to>
      <xdr:col>0</xdr:col>
      <xdr:colOff>6516000</xdr:colOff>
      <xdr:row>39</xdr:row>
      <xdr:rowOff>119700</xdr:rowOff>
    </xdr:to>
    <xdr:sp macro="" textlink="">
      <xdr:nvSpPr>
        <xdr:cNvPr id="8" name="Forme6"/>
        <xdr:cNvSpPr/>
      </xdr:nvSpPr>
      <xdr:spPr>
        <a:xfrm>
          <a:off x="3823200" y="6447600"/>
          <a:ext cx="2721600" cy="11016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Cabinet BARRE SARL</a:t>
          </a:r>
        </a:p>
        <a:p>
          <a:pPr algn="l"/>
          <a:r>
            <a:rPr lang="fr-FR" sz="900" b="1" i="0">
              <a:solidFill>
                <a:srgbClr val="000000"/>
              </a:solidFill>
              <a:latin typeface="MS Shell Dlg"/>
            </a:rPr>
            <a:t>Economiste de la Construction</a:t>
          </a:r>
        </a:p>
        <a:p>
          <a:pPr algn="l"/>
          <a:r>
            <a:rPr lang="fr-FR" sz="900" b="0" i="0">
              <a:solidFill>
                <a:srgbClr val="000000"/>
              </a:solidFill>
              <a:latin typeface="MS Shell Dlg"/>
            </a:rPr>
            <a:t>72,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37 71 24</a:t>
          </a:r>
        </a:p>
        <a:p>
          <a:pPr algn="l"/>
          <a:r>
            <a:rPr lang="fr-FR" sz="900" b="0" i="0">
              <a:solidFill>
                <a:srgbClr val="000000"/>
              </a:solidFill>
              <a:latin typeface="MS Shell Dlg"/>
            </a:rPr>
            <a:t>Email : barre@barre-economiste.fr</a:t>
          </a:r>
        </a:p>
      </xdr:txBody>
    </xdr:sp>
    <xdr:clientData/>
  </xdr:twoCellAnchor>
  <xdr:twoCellAnchor editAs="absolute">
    <xdr:from>
      <xdr:col>0</xdr:col>
      <xdr:colOff>1116000</xdr:colOff>
      <xdr:row>39</xdr:row>
      <xdr:rowOff>38700</xdr:rowOff>
    </xdr:from>
    <xdr:to>
      <xdr:col>0</xdr:col>
      <xdr:colOff>3816000</xdr:colOff>
      <xdr:row>44</xdr:row>
      <xdr:rowOff>155400</xdr:rowOff>
    </xdr:to>
    <xdr:sp macro="" textlink="">
      <xdr:nvSpPr>
        <xdr:cNvPr id="9" name="Forme7"/>
        <xdr:cNvSpPr/>
      </xdr:nvSpPr>
      <xdr:spPr>
        <a:xfrm>
          <a:off x="1117800" y="7468200"/>
          <a:ext cx="2721600" cy="10692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IDES</a:t>
          </a:r>
        </a:p>
        <a:p>
          <a:pPr algn="l"/>
          <a:r>
            <a:rPr lang="fr-FR" sz="900" b="1" i="0">
              <a:solidFill>
                <a:srgbClr val="000000"/>
              </a:solidFill>
              <a:latin typeface="MS Shell Dlg"/>
            </a:rPr>
            <a:t>BET Structures</a:t>
          </a:r>
        </a:p>
        <a:p>
          <a:pPr algn="l"/>
          <a:r>
            <a:rPr lang="fr-FR" sz="900" b="0" i="0">
              <a:solidFill>
                <a:srgbClr val="000000"/>
              </a:solidFill>
              <a:latin typeface="MS Shell Dlg"/>
            </a:rPr>
            <a:t>22E, Impasse Jeanne Dieulafoy</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62 15 02</a:t>
          </a:r>
        </a:p>
        <a:p>
          <a:pPr algn="l"/>
          <a:r>
            <a:rPr lang="fr-FR" sz="900" b="0" i="0">
              <a:solidFill>
                <a:srgbClr val="000000"/>
              </a:solidFill>
              <a:latin typeface="MS Shell Dlg"/>
            </a:rPr>
            <a:t>Email : ides@ides.fr</a:t>
          </a:r>
        </a:p>
      </xdr:txBody>
    </xdr:sp>
    <xdr:clientData/>
  </xdr:twoCellAnchor>
  <xdr:twoCellAnchor editAs="absolute">
    <xdr:from>
      <xdr:col>0</xdr:col>
      <xdr:colOff>3816000</xdr:colOff>
      <xdr:row>39</xdr:row>
      <xdr:rowOff>38700</xdr:rowOff>
    </xdr:from>
    <xdr:to>
      <xdr:col>0</xdr:col>
      <xdr:colOff>6516000</xdr:colOff>
      <xdr:row>44</xdr:row>
      <xdr:rowOff>104775</xdr:rowOff>
    </xdr:to>
    <xdr:sp macro="" textlink="">
      <xdr:nvSpPr>
        <xdr:cNvPr id="10" name="Forme8"/>
        <xdr:cNvSpPr/>
      </xdr:nvSpPr>
      <xdr:spPr>
        <a:xfrm>
          <a:off x="3816000" y="7468200"/>
          <a:ext cx="2700000" cy="1018575"/>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FIB</a:t>
          </a:r>
        </a:p>
        <a:p>
          <a:pPr algn="l"/>
          <a:r>
            <a:rPr lang="fr-FR" sz="900" b="1" i="0">
              <a:solidFill>
                <a:srgbClr val="000000"/>
              </a:solidFill>
              <a:latin typeface="MS Shell Dlg"/>
            </a:rPr>
            <a:t>BET Fluides</a:t>
          </a:r>
        </a:p>
        <a:p>
          <a:pPr algn="l"/>
          <a:r>
            <a:rPr lang="fr-FR" sz="900" b="0" i="0">
              <a:solidFill>
                <a:srgbClr val="000000"/>
              </a:solidFill>
              <a:latin typeface="MS Shell Dlg"/>
            </a:rPr>
            <a:t>66,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10 10</a:t>
          </a:r>
        </a:p>
        <a:p>
          <a:pPr algn="l"/>
          <a:r>
            <a:rPr lang="fr-FR" sz="900" b="0" i="0">
              <a:solidFill>
                <a:srgbClr val="000000"/>
              </a:solidFill>
              <a:latin typeface="MS Shell Dlg"/>
            </a:rPr>
            <a:t>Email : fib@fib-dcb.com</a:t>
          </a:r>
        </a:p>
      </xdr:txBody>
    </xdr:sp>
    <xdr:clientData/>
  </xdr:twoCellAnchor>
  <xdr:twoCellAnchor editAs="absolute">
    <xdr:from>
      <xdr:col>0</xdr:col>
      <xdr:colOff>0</xdr:colOff>
      <xdr:row>31</xdr:row>
      <xdr:rowOff>169500</xdr:rowOff>
    </xdr:from>
    <xdr:to>
      <xdr:col>0</xdr:col>
      <xdr:colOff>6660000</xdr:colOff>
      <xdr:row>33</xdr:row>
      <xdr:rowOff>47700</xdr:rowOff>
    </xdr:to>
    <xdr:sp macro="" textlink="">
      <xdr:nvSpPr>
        <xdr:cNvPr id="13" name="Forme11"/>
        <xdr:cNvSpPr/>
      </xdr:nvSpPr>
      <xdr:spPr>
        <a:xfrm>
          <a:off x="16200" y="6075000"/>
          <a:ext cx="6674400" cy="259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400" b="1" i="0">
              <a:solidFill>
                <a:srgbClr val="000000"/>
              </a:solidFill>
              <a:latin typeface="MS Shell Dlg"/>
            </a:rPr>
            <a:t>juillet 2024</a:t>
          </a:r>
        </a:p>
      </xdr:txBody>
    </xdr:sp>
    <xdr:clientData/>
  </xdr:twoCellAnchor>
  <xdr:twoCellAnchor editAs="absolute">
    <xdr:from>
      <xdr:col>0</xdr:col>
      <xdr:colOff>1404000</xdr:colOff>
      <xdr:row>14</xdr:row>
      <xdr:rowOff>103200</xdr:rowOff>
    </xdr:from>
    <xdr:to>
      <xdr:col>0</xdr:col>
      <xdr:colOff>5256000</xdr:colOff>
      <xdr:row>25</xdr:row>
      <xdr:rowOff>16500</xdr:rowOff>
    </xdr:to>
    <xdr:pic>
      <xdr:nvPicPr>
        <xdr:cNvPr id="14" name="Forme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5600" y="2770200"/>
          <a:ext cx="107" cy="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108000</xdr:colOff>
      <xdr:row>0</xdr:row>
      <xdr:rowOff>32087</xdr:rowOff>
    </xdr:from>
    <xdr:to>
      <xdr:col>5</xdr:col>
      <xdr:colOff>771525</xdr:colOff>
      <xdr:row>0</xdr:row>
      <xdr:rowOff>914478</xdr:rowOff>
    </xdr:to>
    <xdr:sp macro="" textlink="">
      <xdr:nvSpPr>
        <xdr:cNvPr id="3" name="Forme1"/>
        <xdr:cNvSpPr/>
      </xdr:nvSpPr>
      <xdr:spPr>
        <a:xfrm>
          <a:off x="108000" y="32087"/>
          <a:ext cx="6168975" cy="882391"/>
        </a:xfrm>
        <a:prstGeom prst="rect">
          <a:avLst/>
        </a:prstGeom>
        <a:noFill/>
        <a:ln w="952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64174" rIns="64174" bIns="64174" rtlCol="0" anchor="t"/>
        <a:lstStyle/>
        <a:p>
          <a:pPr algn="ctr"/>
          <a:r>
            <a:rPr lang="fr-FR" sz="900" b="1" i="0">
              <a:solidFill>
                <a:srgbClr val="000000"/>
              </a:solidFill>
              <a:latin typeface="MS Shell Dlg"/>
            </a:rPr>
            <a:t>COMMUNE DE LA GENETOUZE</a:t>
          </a:r>
        </a:p>
        <a:p>
          <a:pPr algn="ctr"/>
          <a:r>
            <a:rPr lang="fr-FR" sz="900" b="1" i="0">
              <a:solidFill>
                <a:srgbClr val="000000"/>
              </a:solidFill>
              <a:latin typeface="MS Shell Dlg"/>
            </a:rPr>
            <a:t>CONSTRUCTION DE 8 LOGEMENST INTERMEDIAIRES </a:t>
          </a:r>
        </a:p>
        <a:p>
          <a:pPr algn="ctr"/>
          <a:r>
            <a:rPr lang="fr-FR" sz="900" b="0" i="0">
              <a:solidFill>
                <a:srgbClr val="000000"/>
              </a:solidFill>
              <a:latin typeface="MS Shell Dlg"/>
            </a:rPr>
            <a:t>85190  LA GENETOUZE</a:t>
          </a:r>
        </a:p>
        <a:p>
          <a:pPr algn="ctr"/>
          <a:endParaRPr sz="1600" b="1">
            <a:solidFill>
              <a:srgbClr val="000000"/>
            </a:solidFill>
            <a:latin typeface="Arial Narrow"/>
          </a:endParaRPr>
        </a:p>
        <a:p>
          <a:pPr algn="ctr"/>
          <a:endParaRPr sz="1000">
            <a:solidFill>
              <a:srgbClr val="000000"/>
            </a:solidFill>
            <a:latin typeface="Arial"/>
          </a:endParaRPr>
        </a:p>
      </xdr:txBody>
    </xdr:sp>
    <xdr:clientData/>
  </xdr:twoCellAnchor>
  <xdr:twoCellAnchor editAs="absolute">
    <xdr:from>
      <xdr:col>0</xdr:col>
      <xdr:colOff>144000</xdr:colOff>
      <xdr:row>0</xdr:row>
      <xdr:rowOff>497348</xdr:rowOff>
    </xdr:from>
    <xdr:to>
      <xdr:col>5</xdr:col>
      <xdr:colOff>252000</xdr:colOff>
      <xdr:row>0</xdr:row>
      <xdr:rowOff>721957</xdr:rowOff>
    </xdr:to>
    <xdr:sp macro="" textlink="">
      <xdr:nvSpPr>
        <xdr:cNvPr id="4" name="Forme2"/>
        <xdr:cNvSpPr/>
      </xdr:nvSpPr>
      <xdr:spPr>
        <a:xfrm>
          <a:off x="160435" y="497348"/>
          <a:ext cx="5615217" cy="224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32087" rtlCol="0" anchor="b"/>
        <a:lstStyle/>
        <a:p>
          <a:pPr algn="l"/>
          <a:r>
            <a:rPr lang="fr-FR" sz="900" b="0" i="0">
              <a:solidFill>
                <a:srgbClr val="000000"/>
              </a:solidFill>
              <a:latin typeface="MS Shell Dlg"/>
            </a:rPr>
            <a:t>DPGF </a:t>
          </a:r>
          <a:r>
            <a:rPr lang="fr-FR" sz="900" b="1" i="0">
              <a:solidFill>
                <a:srgbClr val="000000"/>
              </a:solidFill>
              <a:latin typeface="MS Shell Dlg"/>
            </a:rPr>
            <a:t>DU Lot N°14 ABORDS - ESPACES VERTS</a:t>
          </a:r>
        </a:p>
      </xdr:txBody>
    </xdr:sp>
    <xdr:clientData/>
  </xdr:twoCellAnchor>
  <xdr:twoCellAnchor editAs="absolute">
    <xdr:from>
      <xdr:col>1</xdr:col>
      <xdr:colOff>180000</xdr:colOff>
      <xdr:row>0</xdr:row>
      <xdr:rowOff>673826</xdr:rowOff>
    </xdr:from>
    <xdr:to>
      <xdr:col>6</xdr:col>
      <xdr:colOff>72000</xdr:colOff>
      <xdr:row>0</xdr:row>
      <xdr:rowOff>866348</xdr:rowOff>
    </xdr:to>
    <xdr:sp macro="" textlink="">
      <xdr:nvSpPr>
        <xdr:cNvPr id="5" name="Forme3"/>
        <xdr:cNvSpPr/>
      </xdr:nvSpPr>
      <xdr:spPr>
        <a:xfrm>
          <a:off x="834261" y="673826"/>
          <a:ext cx="5615217" cy="192522"/>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01DE5-7490-4F9B-911C-0A43A7EE1213}">
  <sheetPr>
    <pageSetUpPr fitToPage="1"/>
  </sheetPr>
  <dimension ref="A1"/>
  <sheetViews>
    <sheetView showGridLines="0" tabSelected="1" view="pageBreakPreview" zoomScaleNormal="100" zoomScaleSheetLayoutView="100" workbookViewId="0">
      <selection activeCell="A48" sqref="A48"/>
    </sheetView>
  </sheetViews>
  <sheetFormatPr baseColWidth="10" defaultColWidth="10.7109375" defaultRowHeight="15" x14ac:dyDescent="0.25"/>
  <cols>
    <col min="1" max="1" width="111.7109375" customWidth="1"/>
    <col min="2" max="2" width="10.7109375" customWidth="1"/>
  </cols>
  <sheetData/>
  <printOptions horizontalCentered="1"/>
  <pageMargins left="0.06" right="0.06" top="0.06" bottom="0.06" header="0.76" footer="0.76"/>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27C42-5AC5-4BC4-9811-D64789C7A69F}">
  <sheetPr>
    <pageSetUpPr fitToPage="1"/>
  </sheetPr>
  <dimension ref="A1:ZZ85"/>
  <sheetViews>
    <sheetView showGridLines="0" view="pageBreakPreview" zoomScale="115" zoomScaleNormal="100" zoomScaleSheetLayoutView="115" workbookViewId="0">
      <pane xSplit="2" ySplit="2" topLeftCell="C3" activePane="bottomRight" state="frozen"/>
      <selection pane="topRight" activeCell="C1" sqref="C1"/>
      <selection pane="bottomLeft" activeCell="A3" sqref="A3"/>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80.849999999999994" customHeight="1" x14ac:dyDescent="0.25">
      <c r="A1" s="32"/>
      <c r="B1" s="33"/>
      <c r="C1" s="33"/>
      <c r="D1" s="33"/>
      <c r="E1" s="33"/>
      <c r="F1" s="34"/>
    </row>
    <row r="2" spans="1:702" x14ac:dyDescent="0.25">
      <c r="A2" s="1"/>
      <c r="B2" s="2" t="s">
        <v>0</v>
      </c>
      <c r="C2" s="3" t="s">
        <v>1</v>
      </c>
      <c r="D2" s="4" t="s">
        <v>2</v>
      </c>
      <c r="E2" s="4" t="s">
        <v>3</v>
      </c>
      <c r="F2" s="4" t="s">
        <v>4</v>
      </c>
    </row>
    <row r="3" spans="1:702" x14ac:dyDescent="0.25">
      <c r="A3" s="5"/>
      <c r="B3" s="6"/>
      <c r="C3" s="7"/>
      <c r="D3" s="7"/>
      <c r="E3" s="7"/>
      <c r="F3" s="8"/>
    </row>
    <row r="4" spans="1:702" x14ac:dyDescent="0.25">
      <c r="A4" s="9"/>
      <c r="B4" s="10" t="s">
        <v>5</v>
      </c>
      <c r="C4" s="11"/>
      <c r="D4" s="11"/>
      <c r="E4" s="11"/>
      <c r="F4" s="12"/>
      <c r="ZY4" t="s">
        <v>6</v>
      </c>
      <c r="ZZ4" s="13"/>
    </row>
    <row r="5" spans="1:702" x14ac:dyDescent="0.25">
      <c r="A5" s="9" t="s">
        <v>7</v>
      </c>
      <c r="B5" s="14" t="s">
        <v>8</v>
      </c>
      <c r="C5" s="11"/>
      <c r="D5" s="11"/>
      <c r="E5" s="11"/>
      <c r="F5" s="12"/>
      <c r="ZY5" t="s">
        <v>9</v>
      </c>
      <c r="ZZ5" s="13"/>
    </row>
    <row r="6" spans="1:702" x14ac:dyDescent="0.25">
      <c r="A6" s="9" t="s">
        <v>10</v>
      </c>
      <c r="B6" s="15" t="s">
        <v>11</v>
      </c>
      <c r="C6" s="11"/>
      <c r="D6" s="11"/>
      <c r="E6" s="11"/>
      <c r="F6" s="12"/>
      <c r="ZY6" t="s">
        <v>12</v>
      </c>
      <c r="ZZ6" s="13"/>
    </row>
    <row r="7" spans="1:702" ht="15" customHeight="1" x14ac:dyDescent="0.25">
      <c r="A7" s="9" t="s">
        <v>13</v>
      </c>
      <c r="B7" s="16" t="s">
        <v>14</v>
      </c>
      <c r="C7" s="11"/>
      <c r="D7" s="11"/>
      <c r="E7" s="11"/>
      <c r="F7" s="12"/>
      <c r="ZY7" t="s">
        <v>15</v>
      </c>
      <c r="ZZ7" s="13"/>
    </row>
    <row r="8" spans="1:702" ht="15" customHeight="1" x14ac:dyDescent="0.25">
      <c r="A8" s="36"/>
      <c r="B8" s="16"/>
      <c r="C8" s="11"/>
      <c r="D8" s="11"/>
      <c r="E8" s="11"/>
      <c r="F8" s="12"/>
      <c r="ZZ8" s="13"/>
    </row>
    <row r="9" spans="1:702" ht="84" x14ac:dyDescent="0.25">
      <c r="A9" s="17" t="s">
        <v>16</v>
      </c>
      <c r="B9" s="18" t="s">
        <v>17</v>
      </c>
      <c r="C9" s="19"/>
      <c r="D9" s="20"/>
      <c r="E9" s="21"/>
      <c r="F9" s="22">
        <f>ROUND(D9*E9,2)</f>
        <v>0</v>
      </c>
      <c r="ZY9" t="s">
        <v>18</v>
      </c>
      <c r="ZZ9" s="13" t="s">
        <v>19</v>
      </c>
    </row>
    <row r="10" spans="1:702" x14ac:dyDescent="0.25">
      <c r="A10" s="35"/>
      <c r="B10" s="18"/>
      <c r="C10" s="19"/>
      <c r="D10" s="20"/>
      <c r="E10" s="21"/>
      <c r="F10" s="22"/>
      <c r="ZZ10" s="13"/>
    </row>
    <row r="11" spans="1:702" ht="36" x14ac:dyDescent="0.25">
      <c r="A11" s="17" t="s">
        <v>20</v>
      </c>
      <c r="B11" s="18" t="s">
        <v>21</v>
      </c>
      <c r="C11" s="19" t="s">
        <v>22</v>
      </c>
      <c r="D11" s="21">
        <v>42</v>
      </c>
      <c r="E11" s="21"/>
      <c r="F11" s="22">
        <f>ROUND(D11*E11,2)</f>
        <v>0</v>
      </c>
      <c r="ZY11" t="s">
        <v>23</v>
      </c>
      <c r="ZZ11" s="13" t="s">
        <v>24</v>
      </c>
    </row>
    <row r="12" spans="1:702" x14ac:dyDescent="0.25">
      <c r="A12" s="35"/>
      <c r="B12" s="18"/>
      <c r="C12" s="19"/>
      <c r="D12" s="21"/>
      <c r="E12" s="21"/>
      <c r="F12" s="22"/>
      <c r="ZZ12" s="13"/>
    </row>
    <row r="13" spans="1:702" ht="36" x14ac:dyDescent="0.25">
      <c r="A13" s="17" t="s">
        <v>25</v>
      </c>
      <c r="B13" s="18" t="s">
        <v>26</v>
      </c>
      <c r="C13" s="19" t="s">
        <v>27</v>
      </c>
      <c r="D13" s="21">
        <v>44.5</v>
      </c>
      <c r="E13" s="21"/>
      <c r="F13" s="22">
        <f>ROUND(D13*E13,2)</f>
        <v>0</v>
      </c>
      <c r="ZY13" t="s">
        <v>28</v>
      </c>
      <c r="ZZ13" s="13" t="s">
        <v>29</v>
      </c>
    </row>
    <row r="14" spans="1:702" x14ac:dyDescent="0.25">
      <c r="A14" s="35"/>
      <c r="B14" s="18"/>
      <c r="C14" s="19"/>
      <c r="D14" s="21"/>
      <c r="E14" s="21"/>
      <c r="F14" s="22"/>
      <c r="ZZ14" s="13"/>
    </row>
    <row r="15" spans="1:702" ht="48" x14ac:dyDescent="0.25">
      <c r="A15" s="17" t="s">
        <v>30</v>
      </c>
      <c r="B15" s="18" t="s">
        <v>31</v>
      </c>
      <c r="C15" s="19" t="s">
        <v>32</v>
      </c>
      <c r="D15" s="21">
        <v>9.65</v>
      </c>
      <c r="E15" s="21"/>
      <c r="F15" s="22">
        <f>ROUND(D15*E15,2)</f>
        <v>0</v>
      </c>
      <c r="ZY15" t="s">
        <v>33</v>
      </c>
      <c r="ZZ15" s="13" t="s">
        <v>34</v>
      </c>
    </row>
    <row r="16" spans="1:702" x14ac:dyDescent="0.25">
      <c r="A16" s="35"/>
      <c r="B16" s="18"/>
      <c r="C16" s="19"/>
      <c r="D16" s="21"/>
      <c r="E16" s="21"/>
      <c r="F16" s="22"/>
      <c r="ZZ16" s="13"/>
    </row>
    <row r="17" spans="1:702" x14ac:dyDescent="0.25">
      <c r="A17" s="9" t="s">
        <v>35</v>
      </c>
      <c r="B17" s="16" t="s">
        <v>36</v>
      </c>
      <c r="C17" s="11"/>
      <c r="D17" s="11"/>
      <c r="E17" s="11"/>
      <c r="F17" s="12"/>
      <c r="ZY17" t="s">
        <v>37</v>
      </c>
      <c r="ZZ17" s="13"/>
    </row>
    <row r="18" spans="1:702" x14ac:dyDescent="0.25">
      <c r="A18" s="36"/>
      <c r="B18" s="16"/>
      <c r="C18" s="11"/>
      <c r="D18" s="11"/>
      <c r="E18" s="11"/>
      <c r="F18" s="12"/>
      <c r="ZZ18" s="13"/>
    </row>
    <row r="19" spans="1:702" ht="60" x14ac:dyDescent="0.25">
      <c r="A19" s="17" t="s">
        <v>38</v>
      </c>
      <c r="B19" s="18" t="s">
        <v>39</v>
      </c>
      <c r="C19" s="19" t="s">
        <v>40</v>
      </c>
      <c r="D19" s="21">
        <v>42</v>
      </c>
      <c r="E19" s="21"/>
      <c r="F19" s="22">
        <f>ROUND(D19*E19,2)</f>
        <v>0</v>
      </c>
      <c r="ZY19" t="s">
        <v>41</v>
      </c>
      <c r="ZZ19" s="13" t="s">
        <v>42</v>
      </c>
    </row>
    <row r="20" spans="1:702" x14ac:dyDescent="0.25">
      <c r="A20" s="35"/>
      <c r="B20" s="18"/>
      <c r="C20" s="19"/>
      <c r="D20" s="21"/>
      <c r="E20" s="21"/>
      <c r="F20" s="22"/>
      <c r="ZZ20" s="13"/>
    </row>
    <row r="21" spans="1:702" ht="36" x14ac:dyDescent="0.25">
      <c r="A21" s="17" t="s">
        <v>43</v>
      </c>
      <c r="B21" s="18" t="s">
        <v>44</v>
      </c>
      <c r="C21" s="19" t="s">
        <v>45</v>
      </c>
      <c r="D21" s="21">
        <v>54.15</v>
      </c>
      <c r="E21" s="21"/>
      <c r="F21" s="22">
        <f>ROUND(D21*E21,2)</f>
        <v>0</v>
      </c>
      <c r="ZY21" t="s">
        <v>46</v>
      </c>
      <c r="ZZ21" s="13" t="s">
        <v>47</v>
      </c>
    </row>
    <row r="22" spans="1:702" x14ac:dyDescent="0.25">
      <c r="A22" s="35"/>
      <c r="B22" s="18"/>
      <c r="C22" s="19"/>
      <c r="D22" s="21"/>
      <c r="E22" s="21"/>
      <c r="F22" s="22"/>
      <c r="ZZ22" s="13"/>
    </row>
    <row r="23" spans="1:702" x14ac:dyDescent="0.25">
      <c r="A23" s="9" t="s">
        <v>48</v>
      </c>
      <c r="B23" s="16" t="s">
        <v>49</v>
      </c>
      <c r="C23" s="11"/>
      <c r="D23" s="11"/>
      <c r="E23" s="11"/>
      <c r="F23" s="12"/>
      <c r="ZY23" t="s">
        <v>50</v>
      </c>
      <c r="ZZ23" s="13"/>
    </row>
    <row r="24" spans="1:702" x14ac:dyDescent="0.25">
      <c r="A24" s="36"/>
      <c r="B24" s="16"/>
      <c r="C24" s="11"/>
      <c r="D24" s="11"/>
      <c r="E24" s="11"/>
      <c r="F24" s="12"/>
      <c r="ZZ24" s="13"/>
    </row>
    <row r="25" spans="1:702" ht="72" x14ac:dyDescent="0.25">
      <c r="A25" s="17" t="s">
        <v>51</v>
      </c>
      <c r="B25" s="18" t="s">
        <v>52</v>
      </c>
      <c r="C25" s="19" t="s">
        <v>53</v>
      </c>
      <c r="D25" s="21">
        <v>8.9499999999999993</v>
      </c>
      <c r="E25" s="21"/>
      <c r="F25" s="22">
        <f>ROUND(D25*E25,2)</f>
        <v>0</v>
      </c>
      <c r="ZY25" t="s">
        <v>54</v>
      </c>
      <c r="ZZ25" s="13" t="s">
        <v>55</v>
      </c>
    </row>
    <row r="26" spans="1:702" x14ac:dyDescent="0.25">
      <c r="A26" s="35"/>
      <c r="B26" s="18"/>
      <c r="C26" s="19"/>
      <c r="D26" s="21"/>
      <c r="E26" s="21"/>
      <c r="F26" s="22"/>
      <c r="ZZ26" s="13"/>
    </row>
    <row r="27" spans="1:702" x14ac:dyDescent="0.25">
      <c r="A27" s="9" t="s">
        <v>56</v>
      </c>
      <c r="B27" s="16" t="s">
        <v>57</v>
      </c>
      <c r="C27" s="11"/>
      <c r="D27" s="11"/>
      <c r="E27" s="11"/>
      <c r="F27" s="12"/>
      <c r="ZY27" t="s">
        <v>58</v>
      </c>
      <c r="ZZ27" s="13"/>
    </row>
    <row r="28" spans="1:702" x14ac:dyDescent="0.25">
      <c r="A28" s="36"/>
      <c r="B28" s="16"/>
      <c r="C28" s="11"/>
      <c r="D28" s="11"/>
      <c r="E28" s="11"/>
      <c r="F28" s="12"/>
      <c r="ZZ28" s="13"/>
    </row>
    <row r="29" spans="1:702" ht="24" x14ac:dyDescent="0.25">
      <c r="A29" s="17" t="s">
        <v>59</v>
      </c>
      <c r="B29" s="18" t="s">
        <v>60</v>
      </c>
      <c r="C29" s="19"/>
      <c r="D29" s="20"/>
      <c r="E29" s="21"/>
      <c r="F29" s="22">
        <f>ROUND(D29*E29,2)</f>
        <v>0</v>
      </c>
      <c r="ZY29" t="s">
        <v>61</v>
      </c>
      <c r="ZZ29" s="13" t="s">
        <v>62</v>
      </c>
    </row>
    <row r="30" spans="1:702" x14ac:dyDescent="0.25">
      <c r="A30" s="35"/>
      <c r="B30" s="18"/>
      <c r="C30" s="19"/>
      <c r="D30" s="20"/>
      <c r="E30" s="21"/>
      <c r="F30" s="22"/>
      <c r="ZZ30" s="13"/>
    </row>
    <row r="31" spans="1:702" x14ac:dyDescent="0.25">
      <c r="A31" s="17" t="s">
        <v>63</v>
      </c>
      <c r="B31" s="18" t="s">
        <v>64</v>
      </c>
      <c r="C31" s="19" t="s">
        <v>65</v>
      </c>
      <c r="D31" s="20">
        <v>2</v>
      </c>
      <c r="E31" s="21"/>
      <c r="F31" s="22">
        <f>ROUND(D31*E31,2)</f>
        <v>0</v>
      </c>
      <c r="ZY31" t="s">
        <v>66</v>
      </c>
      <c r="ZZ31" s="13" t="s">
        <v>67</v>
      </c>
    </row>
    <row r="32" spans="1:702" x14ac:dyDescent="0.25">
      <c r="A32" s="23"/>
      <c r="B32" s="24"/>
      <c r="C32" s="11"/>
      <c r="D32" s="11"/>
      <c r="E32" s="11"/>
      <c r="F32" s="25"/>
    </row>
    <row r="33" spans="1:702" x14ac:dyDescent="0.25">
      <c r="A33" s="26"/>
      <c r="B33" s="27" t="s">
        <v>68</v>
      </c>
      <c r="C33" s="11"/>
      <c r="D33" s="11"/>
      <c r="E33" s="11"/>
      <c r="F33" s="28">
        <f>SUBTOTAL(109,F7:F32)</f>
        <v>0</v>
      </c>
      <c r="G33" s="29"/>
      <c r="ZY33" t="s">
        <v>69</v>
      </c>
    </row>
    <row r="34" spans="1:702" x14ac:dyDescent="0.25">
      <c r="A34" s="23"/>
      <c r="B34" s="24"/>
      <c r="C34" s="11"/>
      <c r="D34" s="11"/>
      <c r="E34" s="11"/>
      <c r="F34" s="8"/>
    </row>
    <row r="35" spans="1:702" x14ac:dyDescent="0.25">
      <c r="A35" s="9" t="s">
        <v>70</v>
      </c>
      <c r="B35" s="15" t="s">
        <v>71</v>
      </c>
      <c r="C35" s="11"/>
      <c r="D35" s="11"/>
      <c r="E35" s="11"/>
      <c r="F35" s="12"/>
      <c r="ZY35" t="s">
        <v>72</v>
      </c>
      <c r="ZZ35" s="13"/>
    </row>
    <row r="36" spans="1:702" x14ac:dyDescent="0.25">
      <c r="A36" s="9" t="s">
        <v>73</v>
      </c>
      <c r="B36" s="16" t="s">
        <v>74</v>
      </c>
      <c r="C36" s="11"/>
      <c r="D36" s="11"/>
      <c r="E36" s="11"/>
      <c r="F36" s="12"/>
      <c r="ZY36" t="s">
        <v>75</v>
      </c>
      <c r="ZZ36" s="13"/>
    </row>
    <row r="37" spans="1:702" x14ac:dyDescent="0.25">
      <c r="A37" s="36"/>
      <c r="B37" s="16"/>
      <c r="C37" s="11"/>
      <c r="D37" s="11"/>
      <c r="E37" s="11"/>
      <c r="F37" s="12"/>
      <c r="ZZ37" s="13"/>
    </row>
    <row r="38" spans="1:702" ht="24" x14ac:dyDescent="0.25">
      <c r="A38" s="17" t="s">
        <v>76</v>
      </c>
      <c r="B38" s="18" t="s">
        <v>77</v>
      </c>
      <c r="C38" s="19" t="s">
        <v>78</v>
      </c>
      <c r="D38" s="21">
        <v>12</v>
      </c>
      <c r="E38" s="21"/>
      <c r="F38" s="22">
        <f>ROUND(D38*E38,2)</f>
        <v>0</v>
      </c>
      <c r="ZY38" t="s">
        <v>79</v>
      </c>
      <c r="ZZ38" s="13" t="s">
        <v>80</v>
      </c>
    </row>
    <row r="39" spans="1:702" x14ac:dyDescent="0.25">
      <c r="A39" s="35"/>
      <c r="B39" s="18"/>
      <c r="C39" s="19"/>
      <c r="D39" s="21"/>
      <c r="E39" s="21"/>
      <c r="F39" s="22"/>
      <c r="ZZ39" s="13"/>
    </row>
    <row r="40" spans="1:702" ht="48" x14ac:dyDescent="0.25">
      <c r="A40" s="17" t="s">
        <v>81</v>
      </c>
      <c r="B40" s="18" t="s">
        <v>82</v>
      </c>
      <c r="C40" s="19" t="s">
        <v>83</v>
      </c>
      <c r="D40" s="21">
        <v>31.4</v>
      </c>
      <c r="E40" s="21"/>
      <c r="F40" s="22">
        <f>ROUND(D40*E40,2)</f>
        <v>0</v>
      </c>
      <c r="ZY40" t="s">
        <v>84</v>
      </c>
      <c r="ZZ40" s="13" t="s">
        <v>85</v>
      </c>
    </row>
    <row r="41" spans="1:702" x14ac:dyDescent="0.25">
      <c r="A41" s="35"/>
      <c r="B41" s="18"/>
      <c r="C41" s="19"/>
      <c r="D41" s="21"/>
      <c r="E41" s="21"/>
      <c r="F41" s="22"/>
      <c r="ZZ41" s="13"/>
    </row>
    <row r="42" spans="1:702" x14ac:dyDescent="0.25">
      <c r="A42" s="9" t="s">
        <v>86</v>
      </c>
      <c r="B42" s="16" t="s">
        <v>87</v>
      </c>
      <c r="C42" s="11"/>
      <c r="D42" s="11"/>
      <c r="E42" s="11"/>
      <c r="F42" s="12"/>
      <c r="ZY42" t="s">
        <v>88</v>
      </c>
      <c r="ZZ42" s="13"/>
    </row>
    <row r="43" spans="1:702" x14ac:dyDescent="0.25">
      <c r="A43" s="36"/>
      <c r="B43" s="16"/>
      <c r="C43" s="11"/>
      <c r="D43" s="11"/>
      <c r="E43" s="11"/>
      <c r="F43" s="12"/>
      <c r="ZZ43" s="13"/>
    </row>
    <row r="44" spans="1:702" ht="96" x14ac:dyDescent="0.25">
      <c r="A44" s="17" t="s">
        <v>89</v>
      </c>
      <c r="B44" s="18" t="s">
        <v>90</v>
      </c>
      <c r="C44" s="19" t="s">
        <v>91</v>
      </c>
      <c r="D44" s="21">
        <v>2.5499999999999998</v>
      </c>
      <c r="E44" s="21"/>
      <c r="F44" s="22">
        <f>ROUND(D44*E44,2)</f>
        <v>0</v>
      </c>
      <c r="ZY44" t="s">
        <v>92</v>
      </c>
      <c r="ZZ44" s="13" t="s">
        <v>93</v>
      </c>
    </row>
    <row r="45" spans="1:702" x14ac:dyDescent="0.25">
      <c r="A45" s="23"/>
      <c r="B45" s="24"/>
      <c r="C45" s="11"/>
      <c r="D45" s="11"/>
      <c r="E45" s="11"/>
      <c r="F45" s="25"/>
    </row>
    <row r="46" spans="1:702" x14ac:dyDescent="0.25">
      <c r="A46" s="26"/>
      <c r="B46" s="27" t="s">
        <v>94</v>
      </c>
      <c r="C46" s="11"/>
      <c r="D46" s="11"/>
      <c r="E46" s="11"/>
      <c r="F46" s="28">
        <f>SUBTOTAL(109,F36:F45)</f>
        <v>0</v>
      </c>
      <c r="G46" s="29"/>
      <c r="ZY46" t="s">
        <v>95</v>
      </c>
    </row>
    <row r="47" spans="1:702" x14ac:dyDescent="0.25">
      <c r="A47" s="23"/>
      <c r="B47" s="24"/>
      <c r="C47" s="11"/>
      <c r="D47" s="11"/>
      <c r="E47" s="11"/>
      <c r="F47" s="8"/>
    </row>
    <row r="48" spans="1:702" x14ac:dyDescent="0.25">
      <c r="A48" s="9" t="s">
        <v>96</v>
      </c>
      <c r="B48" s="15" t="s">
        <v>97</v>
      </c>
      <c r="C48" s="11"/>
      <c r="D48" s="11"/>
      <c r="E48" s="11"/>
      <c r="F48" s="12"/>
      <c r="ZY48" t="s">
        <v>98</v>
      </c>
      <c r="ZZ48" s="13"/>
    </row>
    <row r="49" spans="1:702" x14ac:dyDescent="0.25">
      <c r="A49" s="9" t="s">
        <v>99</v>
      </c>
      <c r="B49" s="16" t="s">
        <v>100</v>
      </c>
      <c r="C49" s="11"/>
      <c r="D49" s="11"/>
      <c r="E49" s="11"/>
      <c r="F49" s="12"/>
      <c r="ZY49" t="s">
        <v>101</v>
      </c>
      <c r="ZZ49" s="13"/>
    </row>
    <row r="50" spans="1:702" x14ac:dyDescent="0.25">
      <c r="A50" s="36"/>
      <c r="B50" s="16"/>
      <c r="C50" s="11"/>
      <c r="D50" s="11"/>
      <c r="E50" s="11"/>
      <c r="F50" s="12"/>
      <c r="ZZ50" s="13"/>
    </row>
    <row r="51" spans="1:702" ht="60" x14ac:dyDescent="0.25">
      <c r="A51" s="17" t="s">
        <v>102</v>
      </c>
      <c r="B51" s="18" t="s">
        <v>103</v>
      </c>
      <c r="C51" s="19" t="s">
        <v>104</v>
      </c>
      <c r="D51" s="21">
        <v>305</v>
      </c>
      <c r="E51" s="21"/>
      <c r="F51" s="22">
        <f>ROUND(D51*E51,2)</f>
        <v>0</v>
      </c>
      <c r="ZY51" t="s">
        <v>105</v>
      </c>
      <c r="ZZ51" s="13" t="s">
        <v>106</v>
      </c>
    </row>
    <row r="52" spans="1:702" x14ac:dyDescent="0.25">
      <c r="A52" s="35"/>
      <c r="B52" s="18"/>
      <c r="C52" s="19"/>
      <c r="D52" s="21"/>
      <c r="E52" s="21"/>
      <c r="F52" s="22"/>
      <c r="ZZ52" s="13"/>
    </row>
    <row r="53" spans="1:702" x14ac:dyDescent="0.25">
      <c r="A53" s="9" t="s">
        <v>107</v>
      </c>
      <c r="B53" s="16" t="s">
        <v>108</v>
      </c>
      <c r="C53" s="11"/>
      <c r="D53" s="11"/>
      <c r="E53" s="11"/>
      <c r="F53" s="12"/>
      <c r="ZY53" t="s">
        <v>109</v>
      </c>
      <c r="ZZ53" s="13"/>
    </row>
    <row r="54" spans="1:702" x14ac:dyDescent="0.25">
      <c r="A54" s="36"/>
      <c r="B54" s="16"/>
      <c r="C54" s="11"/>
      <c r="D54" s="11"/>
      <c r="E54" s="11"/>
      <c r="F54" s="12"/>
      <c r="ZZ54" s="13"/>
    </row>
    <row r="55" spans="1:702" ht="24" x14ac:dyDescent="0.25">
      <c r="A55" s="17" t="s">
        <v>110</v>
      </c>
      <c r="B55" s="18" t="s">
        <v>111</v>
      </c>
      <c r="C55" s="19" t="s">
        <v>112</v>
      </c>
      <c r="D55" s="21">
        <v>305</v>
      </c>
      <c r="E55" s="21"/>
      <c r="F55" s="22">
        <f>ROUND(D55*E55,2)</f>
        <v>0</v>
      </c>
      <c r="ZY55" t="s">
        <v>113</v>
      </c>
      <c r="ZZ55" s="13" t="s">
        <v>114</v>
      </c>
    </row>
    <row r="56" spans="1:702" x14ac:dyDescent="0.25">
      <c r="A56" s="35"/>
      <c r="B56" s="18"/>
      <c r="C56" s="19"/>
      <c r="D56" s="21"/>
      <c r="E56" s="21"/>
      <c r="F56" s="22"/>
      <c r="ZZ56" s="13"/>
    </row>
    <row r="57" spans="1:702" x14ac:dyDescent="0.25">
      <c r="A57" s="9" t="s">
        <v>115</v>
      </c>
      <c r="B57" s="16" t="s">
        <v>116</v>
      </c>
      <c r="C57" s="11"/>
      <c r="D57" s="11"/>
      <c r="E57" s="11"/>
      <c r="F57" s="12"/>
      <c r="ZY57" t="s">
        <v>117</v>
      </c>
      <c r="ZZ57" s="13"/>
    </row>
    <row r="58" spans="1:702" x14ac:dyDescent="0.25">
      <c r="A58" s="36"/>
      <c r="B58" s="16"/>
      <c r="C58" s="11"/>
      <c r="D58" s="11"/>
      <c r="E58" s="11"/>
      <c r="F58" s="12"/>
      <c r="ZZ58" s="13"/>
    </row>
    <row r="59" spans="1:702" ht="84" x14ac:dyDescent="0.25">
      <c r="A59" s="17" t="s">
        <v>118</v>
      </c>
      <c r="B59" s="18" t="s">
        <v>119</v>
      </c>
      <c r="C59" s="19" t="s">
        <v>120</v>
      </c>
      <c r="D59" s="21">
        <v>31.4</v>
      </c>
      <c r="E59" s="21"/>
      <c r="F59" s="22">
        <f>ROUND(D59*E59,2)</f>
        <v>0</v>
      </c>
      <c r="ZY59" t="s">
        <v>121</v>
      </c>
      <c r="ZZ59" s="13" t="s">
        <v>122</v>
      </c>
    </row>
    <row r="60" spans="1:702" x14ac:dyDescent="0.25">
      <c r="A60" s="23"/>
      <c r="B60" s="24"/>
      <c r="C60" s="11"/>
      <c r="D60" s="11"/>
      <c r="E60" s="11"/>
      <c r="F60" s="25"/>
    </row>
    <row r="61" spans="1:702" x14ac:dyDescent="0.25">
      <c r="A61" s="26"/>
      <c r="B61" s="27" t="s">
        <v>123</v>
      </c>
      <c r="C61" s="11"/>
      <c r="D61" s="11"/>
      <c r="E61" s="11"/>
      <c r="F61" s="28">
        <f>SUBTOTAL(109,F49:F60)</f>
        <v>0</v>
      </c>
      <c r="G61" s="29"/>
      <c r="ZY61" t="s">
        <v>124</v>
      </c>
    </row>
    <row r="62" spans="1:702" x14ac:dyDescent="0.25">
      <c r="A62" s="23"/>
      <c r="B62" s="24"/>
      <c r="C62" s="11"/>
      <c r="D62" s="11"/>
      <c r="E62" s="11"/>
      <c r="F62" s="8"/>
    </row>
    <row r="63" spans="1:702" x14ac:dyDescent="0.25">
      <c r="A63" s="9" t="s">
        <v>125</v>
      </c>
      <c r="B63" s="15" t="s">
        <v>126</v>
      </c>
      <c r="C63" s="11"/>
      <c r="D63" s="11"/>
      <c r="E63" s="11"/>
      <c r="F63" s="12"/>
      <c r="ZY63" t="s">
        <v>127</v>
      </c>
      <c r="ZZ63" s="13"/>
    </row>
    <row r="64" spans="1:702" x14ac:dyDescent="0.25">
      <c r="A64" s="9" t="s">
        <v>128</v>
      </c>
      <c r="B64" s="16" t="s">
        <v>129</v>
      </c>
      <c r="C64" s="11"/>
      <c r="D64" s="11"/>
      <c r="E64" s="11"/>
      <c r="F64" s="12"/>
      <c r="ZY64" t="s">
        <v>130</v>
      </c>
      <c r="ZZ64" s="13"/>
    </row>
    <row r="65" spans="1:702" x14ac:dyDescent="0.25">
      <c r="A65" s="36"/>
      <c r="B65" s="16"/>
      <c r="C65" s="11"/>
      <c r="D65" s="11"/>
      <c r="E65" s="11"/>
      <c r="F65" s="12"/>
      <c r="ZZ65" s="13"/>
    </row>
    <row r="66" spans="1:702" ht="48" x14ac:dyDescent="0.25">
      <c r="A66" s="17" t="s">
        <v>131</v>
      </c>
      <c r="B66" s="18" t="s">
        <v>132</v>
      </c>
      <c r="C66" s="19" t="s">
        <v>133</v>
      </c>
      <c r="D66" s="20">
        <v>2</v>
      </c>
      <c r="E66" s="21"/>
      <c r="F66" s="22">
        <f>ROUND(D66*E66,2)</f>
        <v>0</v>
      </c>
      <c r="ZY66" t="s">
        <v>134</v>
      </c>
      <c r="ZZ66" s="13" t="s">
        <v>135</v>
      </c>
    </row>
    <row r="67" spans="1:702" x14ac:dyDescent="0.25">
      <c r="A67" s="23"/>
      <c r="B67" s="24"/>
      <c r="C67" s="11"/>
      <c r="D67" s="11"/>
      <c r="E67" s="11"/>
      <c r="F67" s="25"/>
    </row>
    <row r="68" spans="1:702" x14ac:dyDescent="0.25">
      <c r="A68" s="26"/>
      <c r="B68" s="27" t="s">
        <v>136</v>
      </c>
      <c r="C68" s="11"/>
      <c r="D68" s="11"/>
      <c r="E68" s="11"/>
      <c r="F68" s="28">
        <f>SUBTOTAL(109,F64:F67)</f>
        <v>0</v>
      </c>
      <c r="G68" s="29"/>
      <c r="ZY68" t="s">
        <v>137</v>
      </c>
    </row>
    <row r="69" spans="1:702" x14ac:dyDescent="0.25">
      <c r="A69" s="23"/>
      <c r="B69" s="24"/>
      <c r="C69" s="11"/>
      <c r="D69" s="11"/>
      <c r="E69" s="11"/>
      <c r="F69" s="8"/>
    </row>
    <row r="70" spans="1:702" x14ac:dyDescent="0.25">
      <c r="A70" s="9" t="s">
        <v>138</v>
      </c>
      <c r="B70" s="14" t="s">
        <v>139</v>
      </c>
      <c r="C70" s="11"/>
      <c r="D70" s="11"/>
      <c r="E70" s="11"/>
      <c r="F70" s="12"/>
      <c r="ZY70" t="s">
        <v>140</v>
      </c>
      <c r="ZZ70" s="13"/>
    </row>
    <row r="71" spans="1:702" ht="25.5" x14ac:dyDescent="0.25">
      <c r="A71" s="9" t="s">
        <v>141</v>
      </c>
      <c r="B71" s="15" t="s">
        <v>142</v>
      </c>
      <c r="C71" s="11"/>
      <c r="D71" s="11"/>
      <c r="E71" s="11"/>
      <c r="F71" s="12"/>
      <c r="ZY71" t="s">
        <v>143</v>
      </c>
      <c r="ZZ71" s="13"/>
    </row>
    <row r="72" spans="1:702" x14ac:dyDescent="0.25">
      <c r="A72" s="36"/>
      <c r="B72" s="15"/>
      <c r="C72" s="11"/>
      <c r="D72" s="11"/>
      <c r="E72" s="11"/>
      <c r="F72" s="12"/>
      <c r="ZZ72" s="13"/>
    </row>
    <row r="73" spans="1:702" ht="36" x14ac:dyDescent="0.25">
      <c r="A73" s="17" t="s">
        <v>144</v>
      </c>
      <c r="B73" s="18" t="s">
        <v>145</v>
      </c>
      <c r="C73" s="19" t="s">
        <v>146</v>
      </c>
      <c r="D73" s="30"/>
      <c r="E73" s="21"/>
      <c r="F73" s="22">
        <f>ROUND(D73*E73,2)</f>
        <v>0</v>
      </c>
      <c r="ZY73" t="s">
        <v>147</v>
      </c>
      <c r="ZZ73" s="13" t="s">
        <v>148</v>
      </c>
    </row>
    <row r="74" spans="1:702" x14ac:dyDescent="0.25">
      <c r="A74" s="35"/>
      <c r="B74" s="18"/>
      <c r="C74" s="19"/>
      <c r="D74" s="30"/>
      <c r="E74" s="21"/>
      <c r="F74" s="22"/>
      <c r="ZZ74" s="13"/>
    </row>
    <row r="75" spans="1:702" ht="24" x14ac:dyDescent="0.25">
      <c r="A75" s="17" t="s">
        <v>149</v>
      </c>
      <c r="B75" s="18" t="s">
        <v>150</v>
      </c>
      <c r="C75" s="19" t="s">
        <v>151</v>
      </c>
      <c r="D75" s="20"/>
      <c r="E75" s="21"/>
      <c r="F75" s="22">
        <f>ROUND(D75*E75,2)</f>
        <v>0</v>
      </c>
      <c r="ZY75" t="s">
        <v>152</v>
      </c>
      <c r="ZZ75" s="13" t="s">
        <v>153</v>
      </c>
    </row>
    <row r="76" spans="1:702" x14ac:dyDescent="0.25">
      <c r="A76" s="23"/>
      <c r="B76" s="24"/>
      <c r="C76" s="11"/>
      <c r="D76" s="11"/>
      <c r="E76" s="11"/>
      <c r="F76" s="25"/>
    </row>
    <row r="77" spans="1:702" ht="38.25" x14ac:dyDescent="0.25">
      <c r="A77" s="26"/>
      <c r="B77" s="27" t="s">
        <v>154</v>
      </c>
      <c r="C77" s="11"/>
      <c r="D77" s="11"/>
      <c r="E77" s="11"/>
      <c r="F77" s="28">
        <f>SUBTOTAL(109,F73:F76)</f>
        <v>0</v>
      </c>
      <c r="G77" s="29"/>
      <c r="ZY77" t="s">
        <v>155</v>
      </c>
    </row>
    <row r="78" spans="1:702" x14ac:dyDescent="0.25">
      <c r="A78" s="23"/>
      <c r="B78" s="24"/>
      <c r="C78" s="11"/>
      <c r="D78" s="11"/>
      <c r="E78" s="11"/>
      <c r="F78" s="8"/>
    </row>
    <row r="79" spans="1:702" ht="15.75" thickBot="1" x14ac:dyDescent="0.3">
      <c r="A79" s="37"/>
      <c r="B79" s="38"/>
      <c r="C79" s="11"/>
      <c r="D79" s="11"/>
      <c r="E79" s="11"/>
      <c r="F79" s="12"/>
    </row>
    <row r="80" spans="1:702" x14ac:dyDescent="0.25">
      <c r="A80" s="39"/>
      <c r="B80" s="40"/>
      <c r="C80" s="40"/>
      <c r="D80" s="40"/>
      <c r="E80" s="40"/>
      <c r="F80" s="41"/>
    </row>
    <row r="81" spans="1:701" x14ac:dyDescent="0.25">
      <c r="A81" s="42"/>
      <c r="B81" s="43" t="s">
        <v>156</v>
      </c>
      <c r="C81" s="44"/>
      <c r="D81" s="44"/>
      <c r="E81" s="45" t="s">
        <v>161</v>
      </c>
      <c r="F81" s="46">
        <f>SUBTOTAL(109,F4:F79)</f>
        <v>0</v>
      </c>
      <c r="ZY81" t="s">
        <v>157</v>
      </c>
    </row>
    <row r="82" spans="1:701" x14ac:dyDescent="0.25">
      <c r="A82" s="47">
        <v>20</v>
      </c>
      <c r="B82" s="43" t="str">
        <f>CONCATENATE("Montant TVA (",A82,"%)")</f>
        <v>Montant TVA (20%)</v>
      </c>
      <c r="C82" s="44"/>
      <c r="D82" s="44"/>
      <c r="E82" s="45" t="s">
        <v>161</v>
      </c>
      <c r="F82" s="46">
        <f>(F81*A82)/100</f>
        <v>0</v>
      </c>
      <c r="ZY82" t="s">
        <v>158</v>
      </c>
    </row>
    <row r="83" spans="1:701" x14ac:dyDescent="0.25">
      <c r="A83" s="42"/>
      <c r="B83" s="43" t="s">
        <v>159</v>
      </c>
      <c r="C83" s="44"/>
      <c r="D83" s="44"/>
      <c r="E83" s="45" t="s">
        <v>161</v>
      </c>
      <c r="F83" s="46">
        <f>F81+F82</f>
        <v>0</v>
      </c>
      <c r="ZY83" t="s">
        <v>160</v>
      </c>
    </row>
    <row r="84" spans="1:701" ht="15.75" thickBot="1" x14ac:dyDescent="0.3">
      <c r="A84" s="48"/>
      <c r="B84" s="49"/>
      <c r="C84" s="49"/>
      <c r="D84" s="49"/>
      <c r="E84" s="49"/>
      <c r="F84" s="50"/>
    </row>
    <row r="85" spans="1:701" x14ac:dyDescent="0.25">
      <c r="F85" s="31"/>
    </row>
  </sheetData>
  <mergeCells count="1">
    <mergeCell ref="A1:F1"/>
  </mergeCells>
  <printOptions horizontalCentered="1"/>
  <pageMargins left="0" right="0" top="0.42" bottom="0.42" header="0.76" footer="0.76"/>
  <pageSetup paperSize="9" fitToHeight="0" orientation="portrait" r:id="rId1"/>
  <rowBreaks count="2" manualBreakCount="2">
    <brk id="26" max="5" man="1"/>
    <brk id="56"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9F144D2D84704FB7683F3D72B5E05B" ma:contentTypeVersion="13" ma:contentTypeDescription="Crée un document." ma:contentTypeScope="" ma:versionID="27957fa44e1989fb866792815f3120ba">
  <xsd:schema xmlns:xsd="http://www.w3.org/2001/XMLSchema" xmlns:xs="http://www.w3.org/2001/XMLSchema" xmlns:p="http://schemas.microsoft.com/office/2006/metadata/properties" xmlns:ns2="b69e3c44-2c5e-40a4-9862-c088c70eea85" xmlns:ns3="0fae7a05-65d4-4765-b59e-ba141931fc12" targetNamespace="http://schemas.microsoft.com/office/2006/metadata/properties" ma:root="true" ma:fieldsID="6810a395d4544ceecb1632d710f000df" ns2:_="" ns3:_="">
    <xsd:import namespace="b69e3c44-2c5e-40a4-9862-c088c70eea85"/>
    <xsd:import namespace="0fae7a05-65d4-4765-b59e-ba141931fc1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9e3c44-2c5e-40a4-9862-c088c70eea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8677f692-d994-4acc-8837-afe4794f69ac"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ae7a05-65d4-4765-b59e-ba141931fc1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28a4fcad-c3dc-4548-9383-4adc1ff65fe2}" ma:internalName="TaxCatchAll" ma:showField="CatchAllData" ma:web="0fae7a05-65d4-4765-b59e-ba141931fc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44D37F-8DDD-470D-BF81-B687194C97FA}"/>
</file>

<file path=customXml/itemProps2.xml><?xml version="1.0" encoding="utf-8"?>
<ds:datastoreItem xmlns:ds="http://schemas.openxmlformats.org/officeDocument/2006/customXml" ds:itemID="{ECA63962-2288-432B-8C48-377101F62D8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N°14 Page de garde</vt:lpstr>
      <vt:lpstr>Lot N°14 ABORDS - ESPACES VERT</vt:lpstr>
      <vt:lpstr>'Lot N°14 ABORDS - ESPACES VERT'!Impression_des_titres</vt:lpstr>
      <vt:lpstr>'Lot N°14 ABORDS - ESPACES VERT'!Zone_d_impression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Stagiaire</dc:creator>
  <cp:lastModifiedBy>Maxime</cp:lastModifiedBy>
  <dcterms:created xsi:type="dcterms:W3CDTF">2024-07-09T09:33:36Z</dcterms:created>
  <dcterms:modified xsi:type="dcterms:W3CDTF">2024-07-09T09:37:13Z</dcterms:modified>
</cp:coreProperties>
</file>