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ETUDES\CHRISTOPHE\1 - ETUDES CHRISTOPHE\988-2023 - CONSTRUCTION DE 8 LOGEMENTS - LA GENETOUZE\6 - DCE\Economiste\Dossier info\DPGF\"/>
    </mc:Choice>
  </mc:AlternateContent>
  <xr:revisionPtr revIDLastSave="0" documentId="13_ncr:1_{B3F81048-EDD5-4506-B267-999DDDC2CF8C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Lot N°05 Page de garde" sheetId="1" r:id="rId1"/>
    <sheet name="Lot N°05 COUVERTURE TUILES - Z" sheetId="2" r:id="rId2"/>
  </sheets>
  <definedNames>
    <definedName name="_xlnm.Print_Titles" localSheetId="1">'Lot N°05 COUVERTURE TUILES - Z'!$1:$2</definedName>
    <definedName name="_xlnm.Print_Area" localSheetId="1">'Lot N°05 COUVERTURE TUILES - Z'!$A$1:$F$81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2" l="1"/>
  <c r="F10" i="2" s="1"/>
  <c r="F16" i="2"/>
  <c r="F20" i="2"/>
  <c r="F22" i="2"/>
  <c r="F24" i="2"/>
  <c r="F26" i="2"/>
  <c r="F28" i="2"/>
  <c r="F30" i="2"/>
  <c r="F32" i="2"/>
  <c r="F36" i="2"/>
  <c r="F38" i="2"/>
  <c r="F40" i="2"/>
  <c r="F42" i="2"/>
  <c r="F49" i="2"/>
  <c r="F53" i="2"/>
  <c r="F61" i="2"/>
  <c r="F65" i="2" s="1"/>
  <c r="F63" i="2"/>
  <c r="F70" i="2"/>
  <c r="F72" i="2"/>
  <c r="B79" i="2"/>
  <c r="F74" i="2" l="1"/>
  <c r="F55" i="2"/>
  <c r="F44" i="2"/>
  <c r="F78" i="2" l="1"/>
  <c r="F79" i="2" s="1"/>
  <c r="F80" i="2" s="1"/>
</calcChain>
</file>

<file path=xl/sharedStrings.xml><?xml version="1.0" encoding="utf-8"?>
<sst xmlns="http://schemas.openxmlformats.org/spreadsheetml/2006/main" count="165" uniqueCount="163">
  <si>
    <t>LIBELLE</t>
  </si>
  <si>
    <t>U</t>
  </si>
  <si>
    <t>Quantité</t>
  </si>
  <si>
    <t>P.U.</t>
  </si>
  <si>
    <t>Montant</t>
  </si>
  <si>
    <t>COUVERTURE TUILES - ZINGUERIE</t>
  </si>
  <si>
    <t>CH2</t>
  </si>
  <si>
    <t>2</t>
  </si>
  <si>
    <t>TERRAINS OU LIEUX</t>
  </si>
  <si>
    <t>CH3</t>
  </si>
  <si>
    <t>2.1</t>
  </si>
  <si>
    <t>INSTALLATION DE CHANTIER</t>
  </si>
  <si>
    <t>CH4</t>
  </si>
  <si>
    <t xml:space="preserve">2.1 1 </t>
  </si>
  <si>
    <t>Mise en place de protections aux chutes pendant l’exécution des travaux ( garde-corps, filets, crochets de sécurité, échafaudage etc. ... ) suivant réglementation du code du travail.</t>
  </si>
  <si>
    <t>Ens</t>
  </si>
  <si>
    <t>ART</t>
  </si>
  <si>
    <t>004-C831</t>
  </si>
  <si>
    <t>Total INSTALLATION DE CHANTIER</t>
  </si>
  <si>
    <t>STOT</t>
  </si>
  <si>
    <t>3</t>
  </si>
  <si>
    <t>TOITURES</t>
  </si>
  <si>
    <t>CH3</t>
  </si>
  <si>
    <t>3.1</t>
  </si>
  <si>
    <t>COUVERTURE EN PETITS ELEMENTS</t>
  </si>
  <si>
    <t>CH4</t>
  </si>
  <si>
    <t>3.1.1</t>
  </si>
  <si>
    <t>Couverture en petits éléments de terres cuites</t>
  </si>
  <si>
    <t>CH5</t>
  </si>
  <si>
    <t xml:space="preserve">3.1.1 1 </t>
  </si>
  <si>
    <t>Couvertures en tuiles de terre cuite à emboîtement en céramique, grands moules, fortement galbées avec ressaut.
Coloris suivant choix de l'Architecte dans la gamme du fabricant
Pente de couverture : 35 % suivant plans
La tuile doit être titulaire de la marque NF avec AT faible pente</t>
  </si>
  <si>
    <t>m²</t>
  </si>
  <si>
    <t>ART</t>
  </si>
  <si>
    <t>002-A509</t>
  </si>
  <si>
    <t>3.1.2</t>
  </si>
  <si>
    <t>Accessoires de couvertures</t>
  </si>
  <si>
    <t>CH5</t>
  </si>
  <si>
    <t xml:space="preserve">3.1.2 1 </t>
  </si>
  <si>
    <t>Faîtage à deux pentes posées à sec en tuiles appropriées à la couverture
Coloris suivant choix de l'Architecte dans la gamme du fabricant</t>
  </si>
  <si>
    <t>ml</t>
  </si>
  <si>
    <t>ART</t>
  </si>
  <si>
    <t>012-A717</t>
  </si>
  <si>
    <t xml:space="preserve">3.1.2 2 </t>
  </si>
  <si>
    <t>Faîtage à une pente posée à sec en tuiles appropriées à la couverture
Coloris suivant choix de l'Architecte dans la gamme du fabricant</t>
  </si>
  <si>
    <t>ml</t>
  </si>
  <si>
    <t>ART</t>
  </si>
  <si>
    <t>004-J082</t>
  </si>
  <si>
    <t xml:space="preserve">3.1.2 3 </t>
  </si>
  <si>
    <t>Habillage pour dessus de mur droit, en tuiles appropriées à la couverture
Pose scellé</t>
  </si>
  <si>
    <t>ml</t>
  </si>
  <si>
    <t>ART</t>
  </si>
  <si>
    <t>016-B657</t>
  </si>
  <si>
    <t xml:space="preserve">3.1.2 4 </t>
  </si>
  <si>
    <t>Habillage pour dessus de mur rampant, en tuiles appropriées à la couverture
Pose scellé</t>
  </si>
  <si>
    <t>ml</t>
  </si>
  <si>
    <t>ART</t>
  </si>
  <si>
    <t>016-B658</t>
  </si>
  <si>
    <t xml:space="preserve">3.1.2 5 </t>
  </si>
  <si>
    <t>Rives d'égouts droites scellées au mortier en tuiles appropriées à la couverture</t>
  </si>
  <si>
    <t>ml</t>
  </si>
  <si>
    <t>ART</t>
  </si>
  <si>
    <t>002-A512</t>
  </si>
  <si>
    <t xml:space="preserve">3.1.2 6 </t>
  </si>
  <si>
    <t>Rives latérales droites posées à sec, en tuiles spéciales appropriées à la couverture
Pente de couverture : 35 % suivant plans</t>
  </si>
  <si>
    <t>ml</t>
  </si>
  <si>
    <t>ART</t>
  </si>
  <si>
    <t>007-A357</t>
  </si>
  <si>
    <t xml:space="preserve">3.1.2 7 </t>
  </si>
  <si>
    <t>Doublis métalliques de rives latérales contre murs avec bande solin et cordon d'étanchéité
Préfaçonnés ou façonnés à la demande. 
Largeur développée : suivant nécessité</t>
  </si>
  <si>
    <t>ml</t>
  </si>
  <si>
    <t>ART</t>
  </si>
  <si>
    <t>012-A092</t>
  </si>
  <si>
    <t>3.1.3</t>
  </si>
  <si>
    <t>Tuiles spéciales avec lanternes d’aération</t>
  </si>
  <si>
    <t>CH5</t>
  </si>
  <si>
    <t xml:space="preserve">3.1.3 1 </t>
  </si>
  <si>
    <t>Tuiles chatières pour ventilation des combles (faîtage à sec, rives latérales à sec, égouts scellés)
Suivant DTU 40.211 (NF P31-203-1)(septembre 1996)</t>
  </si>
  <si>
    <t>U</t>
  </si>
  <si>
    <t>ART</t>
  </si>
  <si>
    <t>004-E664</t>
  </si>
  <si>
    <t xml:space="preserve">3.1.3 2 </t>
  </si>
  <si>
    <t>Tuiles chatières pour passage de câbles
Suivant DTU 40.211 (NF P31-203-1)(septembre 1996)</t>
  </si>
  <si>
    <t>U</t>
  </si>
  <si>
    <t>ART</t>
  </si>
  <si>
    <t>009-A352</t>
  </si>
  <si>
    <t xml:space="preserve">3.1.3 3 </t>
  </si>
  <si>
    <t>Tuiles spéciales avec lanternes d’aération
Type “tuiles à douilles” avec lanternes pour VP 
Diamètre suivant nécessité pour VP</t>
  </si>
  <si>
    <t>U</t>
  </si>
  <si>
    <t>ART</t>
  </si>
  <si>
    <t>009-A350</t>
  </si>
  <si>
    <t xml:space="preserve">3.1.3 4 </t>
  </si>
  <si>
    <t>Tuiles spéciales avec lanternes d’aération
Type “tuiles à douilles” avec lanternes pour VMC  
Diamètre 160 mm suivant indications du BET Fluides
compris adaptateur pour raccord par le lot fluide concerné</t>
  </si>
  <si>
    <t>U</t>
  </si>
  <si>
    <t>ART</t>
  </si>
  <si>
    <t>008-B371</t>
  </si>
  <si>
    <t>Total COUVERTURE EN PETITS ELEMENTS</t>
  </si>
  <si>
    <t>STOT</t>
  </si>
  <si>
    <t>3.2</t>
  </si>
  <si>
    <t>EVACUATION DES EAUX</t>
  </si>
  <si>
    <t>CH4</t>
  </si>
  <si>
    <t>3.2.1</t>
  </si>
  <si>
    <t>Gouttières</t>
  </si>
  <si>
    <t>CH5</t>
  </si>
  <si>
    <t xml:space="preserve">3.2.1 1 </t>
  </si>
  <si>
    <t>Gouttières pendantes type corniches en aluminium prélaqué de première fusion légèrement nervurée
Section : 90 cm² - développée : 300 mm
Conforme à la norme française et européenne : NF EN 1396.
Épaisseur : 6/10e
Coloris RAL au choix du maître d’ouvrage dans la gamme du fabricant
Garantie : 30 ans</t>
  </si>
  <si>
    <t>ml</t>
  </si>
  <si>
    <t>ART</t>
  </si>
  <si>
    <t>009-E822</t>
  </si>
  <si>
    <t>3.2.2</t>
  </si>
  <si>
    <t>Descentes</t>
  </si>
  <si>
    <t>CH5</t>
  </si>
  <si>
    <t xml:space="preserve">3.2.2 1 </t>
  </si>
  <si>
    <t>Tuyaux de descente E.P en aluminium pré laqué de section rectangulaire d’aspect lisse 
Section suivant nécessité et réglementation en vigueurs
Toute hauteur jusque dans le regard 
Conforme à la norme française et européenne : NF EN 1396.
Épaisseur : 6/10eme
Coloris RAL au choix du maître d’ouvrage dans la gamme du fabricant
Garantie : 30 ans</t>
  </si>
  <si>
    <t>ml</t>
  </si>
  <si>
    <t>ART</t>
  </si>
  <si>
    <t>016-A047</t>
  </si>
  <si>
    <t>Total EVACUATION DES EAUX</t>
  </si>
  <si>
    <t>STOT</t>
  </si>
  <si>
    <t>3.3</t>
  </si>
  <si>
    <t>EQUIPEMENTS SPECIALISES</t>
  </si>
  <si>
    <t>CH4</t>
  </si>
  <si>
    <t>3.3.1</t>
  </si>
  <si>
    <t>PROTECTIONS</t>
  </si>
  <si>
    <t>CH5</t>
  </si>
  <si>
    <t>3.3.1.1</t>
  </si>
  <si>
    <t>Protections anti-chute</t>
  </si>
  <si>
    <t>CH6</t>
  </si>
  <si>
    <t xml:space="preserve">3.3.1.1 1 </t>
  </si>
  <si>
    <t>Ancrage bas de toit normalisés en acier galvanisé
Classe A2 (ancre structurelle fixée sur des toits inclinés) 
Conforme à la Norme : NF EN 795 - Adaptés à la pente de la couverture  
Pente de couverture : 35 % suivant plans</t>
  </si>
  <si>
    <t>U</t>
  </si>
  <si>
    <t>ART</t>
  </si>
  <si>
    <t>002-A522</t>
  </si>
  <si>
    <t xml:space="preserve">3.3.1.1 2 </t>
  </si>
  <si>
    <t>Crochets de sécurité normalisés en acier galvanisé</t>
  </si>
  <si>
    <t>U</t>
  </si>
  <si>
    <t>ART</t>
  </si>
  <si>
    <t>002-A523</t>
  </si>
  <si>
    <t>Total EQUIPEMENTS SPECIALISES</t>
  </si>
  <si>
    <t>STOT</t>
  </si>
  <si>
    <t>4</t>
  </si>
  <si>
    <t>GESTION DES DECHETS</t>
  </si>
  <si>
    <t>CH3</t>
  </si>
  <si>
    <t>4.1</t>
  </si>
  <si>
    <t>Décret n° 2020-1817 du 29 décembre 2020 ( Loi Anti-gaspillage économie circulaire AGEC )</t>
  </si>
  <si>
    <t>CH4</t>
  </si>
  <si>
    <t xml:space="preserve">4.1 1 </t>
  </si>
  <si>
    <t>Estimation de la quantité totale de déchets qui seront générés par l’entreprise de travaux durant le chantier
Préciser le volume de déchets envisagés ( estimation ) .</t>
  </si>
  <si>
    <t>kg</t>
  </si>
  <si>
    <t>ART</t>
  </si>
  <si>
    <t>004-J347</t>
  </si>
  <si>
    <t xml:space="preserve">4.1 2 </t>
  </si>
  <si>
    <t>Une estimation des coûts associés aux modalités de gestion et d’enlèvement de ces déchets.</t>
  </si>
  <si>
    <t>FOR</t>
  </si>
  <si>
    <t>ART</t>
  </si>
  <si>
    <t>004-J348</t>
  </si>
  <si>
    <t>Total Décret n° 2020-1817 du 29 décembre 2020 ( Loi Anti-gaspillage économie circulaire AGEC )</t>
  </si>
  <si>
    <t>STOT</t>
  </si>
  <si>
    <t>Montant HT du Lot N°05 COUVERTURE TUILES - ZINGUERIE</t>
  </si>
  <si>
    <t>TOTHT</t>
  </si>
  <si>
    <t>TVA</t>
  </si>
  <si>
    <t>Montant TTC</t>
  </si>
  <si>
    <t>TOTTTC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</si>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</sst>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-#,##0.00;"/>
    <numFmt numFmtId="165" formatCode="#\ ##0;\-#.##0;"/>
    <numFmt numFmtId="166" formatCode="#,##0.0;\-#,##0.0;"/>
    <numFmt numFmtId="167" formatCode="#,##0.000;\-#,##0.000;"/>
  </numFmts>
  <fonts count="22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0"/>
      <color rgb="FF0000A3"/>
      <name val="Arial"/>
      <family val="1"/>
    </font>
    <font>
      <sz val="10"/>
      <color rgb="FF000000"/>
      <name val="Arial Rounded MT Bold"/>
      <family val="1"/>
    </font>
    <font>
      <b/>
      <sz val="10"/>
      <color rgb="FF000000"/>
      <name val="Arial"/>
      <family val="1"/>
    </font>
    <font>
      <b/>
      <sz val="10"/>
      <color rgb="FF0000CC"/>
      <name val="Arial"/>
      <family val="1"/>
    </font>
    <font>
      <i/>
      <sz val="10"/>
      <color rgb="FF00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0"/>
      <color rgb="FF0000CC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5">
    <border>
      <left/>
      <right/>
      <top/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6" fillId="0" borderId="0" applyFill="0">
      <alignment horizontal="left" vertical="top" wrapText="1" indent="3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54">
    <xf numFmtId="0" fontId="0" fillId="0" borderId="0" xfId="0"/>
    <xf numFmtId="0" fontId="0" fillId="0" borderId="15" xfId="0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18" fillId="0" borderId="14" xfId="0" applyFont="1" applyBorder="1" applyAlignment="1">
      <alignment horizontal="center" vertical="top" wrapText="1"/>
    </xf>
    <xf numFmtId="0" fontId="18" fillId="0" borderId="14" xfId="0" applyFon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" fillId="2" borderId="2" xfId="1" applyFill="1" applyBorder="1">
      <alignment horizontal="left" vertical="top" wrapText="1"/>
    </xf>
    <xf numFmtId="0" fontId="3" fillId="0" borderId="8" xfId="6" applyBorder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5" fillId="0" borderId="8" xfId="10" applyBorder="1">
      <alignment horizontal="left" vertical="top" wrapText="1"/>
    </xf>
    <xf numFmtId="0" fontId="5" fillId="0" borderId="8" xfId="14" applyBorder="1">
      <alignment horizontal="left" vertical="top" wrapText="1"/>
    </xf>
    <xf numFmtId="0" fontId="1" fillId="0" borderId="2" xfId="1" applyBorder="1">
      <alignment horizontal="left" vertical="top" wrapText="1"/>
    </xf>
    <xf numFmtId="0" fontId="9" fillId="0" borderId="8" xfId="26" applyBorder="1">
      <alignment horizontal="left" vertical="top" wrapText="1"/>
    </xf>
    <xf numFmtId="0" fontId="0" fillId="0" borderId="3" xfId="0" applyBorder="1" applyAlignment="1" applyProtection="1">
      <alignment horizontal="center" vertical="top"/>
      <protection locked="0"/>
    </xf>
    <xf numFmtId="165" fontId="0" fillId="0" borderId="3" xfId="0" applyNumberFormat="1" applyBorder="1" applyAlignment="1" applyProtection="1">
      <alignment horizontal="right" vertical="top" wrapText="1"/>
      <protection locked="0"/>
    </xf>
    <xf numFmtId="164" fontId="0" fillId="0" borderId="3" xfId="0" applyNumberFormat="1" applyBorder="1" applyAlignment="1" applyProtection="1">
      <alignment horizontal="right" vertical="top" wrapText="1"/>
      <protection locked="0"/>
    </xf>
    <xf numFmtId="164" fontId="0" fillId="0" borderId="9" xfId="0" applyNumberFormat="1" applyBorder="1" applyAlignment="1" applyProtection="1">
      <alignment horizontal="right" vertical="top" wrapText="1"/>
      <protection locked="0"/>
    </xf>
    <xf numFmtId="0" fontId="19" fillId="0" borderId="2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0" fillId="0" borderId="2" xfId="17" applyFont="1" applyBorder="1">
      <alignment horizontal="left" vertical="top" wrapText="1" indent="3"/>
    </xf>
    <xf numFmtId="0" fontId="6" fillId="0" borderId="8" xfId="17" applyBorder="1">
      <alignment horizontal="left" vertical="top" wrapText="1" indent="3"/>
    </xf>
    <xf numFmtId="164" fontId="0" fillId="0" borderId="7" xfId="0" applyNumberFormat="1" applyBorder="1" applyAlignment="1">
      <alignment horizontal="right" vertical="top" wrapText="1"/>
    </xf>
    <xf numFmtId="0" fontId="0" fillId="0" borderId="6" xfId="0" applyBorder="1" applyAlignment="1">
      <alignment horizontal="left" vertical="top" wrapText="1"/>
    </xf>
    <xf numFmtId="0" fontId="5" fillId="0" borderId="8" xfId="18" applyBorder="1">
      <alignment horizontal="left" vertical="top" wrapText="1"/>
    </xf>
    <xf numFmtId="166" fontId="0" fillId="0" borderId="3" xfId="0" applyNumberFormat="1" applyBorder="1" applyAlignment="1" applyProtection="1">
      <alignment horizontal="right" vertical="top" wrapText="1"/>
      <protection locked="0"/>
    </xf>
    <xf numFmtId="0" fontId="5" fillId="0" borderId="8" xfId="22" applyBorder="1">
      <alignment horizontal="left" vertical="top" wrapText="1"/>
    </xf>
    <xf numFmtId="167" fontId="0" fillId="0" borderId="3" xfId="0" applyNumberFormat="1" applyBorder="1" applyAlignment="1" applyProtection="1">
      <alignment horizontal="right" vertical="top" wrapText="1"/>
      <protection locked="0"/>
    </xf>
    <xf numFmtId="164" fontId="18" fillId="0" borderId="0" xfId="0" applyNumberFormat="1" applyFont="1" applyAlignment="1">
      <alignment horizontal="right"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1" fillId="2" borderId="6" xfId="1" applyFill="1" applyBorder="1">
      <alignment horizontal="left" vertical="top" wrapText="1"/>
    </xf>
    <xf numFmtId="0" fontId="1" fillId="0" borderId="6" xfId="1" applyBorder="1">
      <alignment horizontal="left" vertical="top" wrapText="1"/>
    </xf>
    <xf numFmtId="0" fontId="19" fillId="0" borderId="6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20" xfId="0" applyBorder="1"/>
    <xf numFmtId="0" fontId="18" fillId="0" borderId="0" xfId="0" applyFont="1" applyBorder="1" applyAlignment="1">
      <alignment horizontal="left" vertical="top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164" fontId="18" fillId="0" borderId="21" xfId="0" applyNumberFormat="1" applyFont="1" applyBorder="1" applyAlignment="1">
      <alignment horizontal="right" vertical="top" wrapText="1"/>
    </xf>
    <xf numFmtId="165" fontId="21" fillId="2" borderId="20" xfId="0" applyNumberFormat="1" applyFont="1" applyFill="1" applyBorder="1" applyAlignment="1">
      <alignment horizontal="left" vertical="top" wrapText="1"/>
    </xf>
    <xf numFmtId="0" fontId="18" fillId="0" borderId="0" xfId="0" applyFont="1" applyBorder="1" applyAlignment="1">
      <alignment horizontal="left" vertical="top" wrapText="1"/>
    </xf>
    <xf numFmtId="0" fontId="0" fillId="0" borderId="22" xfId="0" applyBorder="1"/>
    <xf numFmtId="0" fontId="0" fillId="0" borderId="23" xfId="0" applyBorder="1"/>
    <xf numFmtId="164" fontId="18" fillId="0" borderId="24" xfId="0" applyNumberFormat="1" applyFont="1" applyBorder="1" applyAlignment="1">
      <alignment horizontal="righ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81000</xdr:rowOff>
    </xdr:from>
    <xdr:to>
      <xdr:col>0</xdr:col>
      <xdr:colOff>6660000</xdr:colOff>
      <xdr:row>3</xdr:row>
      <xdr:rowOff>92700</xdr:rowOff>
    </xdr:to>
    <xdr:sp macro="" textlink="">
      <xdr:nvSpPr>
        <xdr:cNvPr id="3" name="Forme1"/>
        <xdr:cNvSpPr/>
      </xdr:nvSpPr>
      <xdr:spPr>
        <a:xfrm>
          <a:off x="16200" y="81000"/>
          <a:ext cx="6674400" cy="5832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endParaRPr sz="14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1400" b="0" i="0">
              <a:solidFill>
                <a:srgbClr val="000000"/>
              </a:solidFill>
              <a:latin typeface="MS Shell Dlg"/>
            </a:rPr>
            <a:t>Commune de LA GENETOUZE</a:t>
          </a:r>
        </a:p>
        <a:p>
          <a:pPr algn="ctr"/>
          <a:endParaRPr sz="1400">
            <a:solidFill>
              <a:srgbClr val="000000"/>
            </a:solidFill>
            <a:latin typeface="MS Shell Dlg"/>
          </a:endParaRPr>
        </a:p>
        <a:p>
          <a:pPr algn="ctr"/>
          <a:endParaRPr sz="14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0</xdr:colOff>
      <xdr:row>2</xdr:row>
      <xdr:rowOff>169800</xdr:rowOff>
    </xdr:from>
    <xdr:to>
      <xdr:col>0</xdr:col>
      <xdr:colOff>6660000</xdr:colOff>
      <xdr:row>7</xdr:row>
      <xdr:rowOff>108300</xdr:rowOff>
    </xdr:to>
    <xdr:sp macro="" textlink="">
      <xdr:nvSpPr>
        <xdr:cNvPr id="4" name="Forme2"/>
        <xdr:cNvSpPr/>
      </xdr:nvSpPr>
      <xdr:spPr>
        <a:xfrm>
          <a:off x="16200" y="550800"/>
          <a:ext cx="6674400" cy="89100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1400" b="1" i="0">
              <a:solidFill>
                <a:srgbClr val="000000"/>
              </a:solidFill>
              <a:latin typeface="Arial"/>
            </a:rPr>
            <a:t>Maitre d'Ouvrage </a:t>
          </a:r>
        </a:p>
        <a:p>
          <a:pPr algn="ctr"/>
          <a:r>
            <a:rPr lang="fr-FR" sz="1200" b="1" i="0">
              <a:solidFill>
                <a:srgbClr val="000000"/>
              </a:solidFill>
              <a:latin typeface="Arial"/>
            </a:rPr>
            <a:t>VENDEE HABITAT</a:t>
          </a:r>
        </a:p>
        <a:p>
          <a:pPr algn="ctr"/>
          <a:r>
            <a:rPr lang="fr-FR" sz="1200" b="0" i="0">
              <a:solidFill>
                <a:srgbClr val="000000"/>
              </a:solidFill>
              <a:latin typeface="Arial"/>
            </a:rPr>
            <a:t>28, rue Benjamin Franklin</a:t>
          </a:r>
        </a:p>
        <a:p>
          <a:pPr algn="ctr"/>
          <a:r>
            <a:rPr lang="fr-FR" sz="1200" b="0" i="0">
              <a:solidFill>
                <a:srgbClr val="000000"/>
              </a:solidFill>
              <a:latin typeface="Arial"/>
            </a:rPr>
            <a:t>85000 LA ROCHE SUR YON</a:t>
          </a:r>
        </a:p>
        <a:p>
          <a:pPr algn="ctr"/>
          <a:endParaRPr sz="1200">
            <a:solidFill>
              <a:srgbClr val="000000"/>
            </a:solidFill>
            <a:latin typeface="Arial"/>
          </a:endParaRPr>
        </a:p>
        <a:p>
          <a:pPr algn="ctr"/>
          <a:endParaRPr sz="12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108000</xdr:colOff>
      <xdr:row>24</xdr:row>
      <xdr:rowOff>61200</xdr:rowOff>
    </xdr:from>
    <xdr:to>
      <xdr:col>0</xdr:col>
      <xdr:colOff>6588000</xdr:colOff>
      <xdr:row>31</xdr:row>
      <xdr:rowOff>153300</xdr:rowOff>
    </xdr:to>
    <xdr:sp macro="" textlink="">
      <xdr:nvSpPr>
        <xdr:cNvPr id="5" name="Forme3"/>
        <xdr:cNvSpPr/>
      </xdr:nvSpPr>
      <xdr:spPr>
        <a:xfrm>
          <a:off x="113400" y="4633200"/>
          <a:ext cx="6480000" cy="14256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64800" bIns="0" rtlCol="0" anchor="ctr"/>
        <a:lstStyle/>
        <a:p>
          <a:pPr algn="ctr"/>
          <a:endParaRPr sz="1200" b="1">
            <a:solidFill>
              <a:srgbClr val="FF0000"/>
            </a:solidFill>
            <a:latin typeface=""/>
          </a:endParaRP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DECOMPOSITION DU PRIX GLOBAL ET FORFAITAIRE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DU LOT N°05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COUVERTURE TUILES - ZINGUERIE</a:t>
          </a:r>
        </a:p>
        <a:p>
          <a:pPr algn="ctr"/>
          <a:endParaRPr sz="1800" b="1">
            <a:solidFill>
              <a:srgbClr val="FF0000"/>
            </a:solidFill>
            <a:latin typeface="Arial"/>
          </a:endParaRPr>
        </a:p>
        <a:p>
          <a:pPr algn="ctr"/>
          <a:endParaRPr sz="1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1116000</xdr:colOff>
      <xdr:row>33</xdr:row>
      <xdr:rowOff>177300</xdr:rowOff>
    </xdr:from>
    <xdr:to>
      <xdr:col>0</xdr:col>
      <xdr:colOff>3852000</xdr:colOff>
      <xdr:row>39</xdr:row>
      <xdr:rowOff>87300</xdr:rowOff>
    </xdr:to>
    <xdr:sp macro="" textlink="">
      <xdr:nvSpPr>
        <xdr:cNvPr id="6" name="Forme4"/>
        <xdr:cNvSpPr/>
      </xdr:nvSpPr>
      <xdr:spPr>
        <a:xfrm>
          <a:off x="1134000" y="6463800"/>
          <a:ext cx="2721600" cy="10530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DURAND ARCHITECTES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Architecte DPLG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2, Place François Mitterrand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85000  LA ROCHE SUR YON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51 05 44 83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contact@durand-architectes.fr</a:t>
          </a:r>
        </a:p>
      </xdr:txBody>
    </xdr:sp>
    <xdr:clientData/>
  </xdr:twoCellAnchor>
  <xdr:twoCellAnchor editAs="absolute">
    <xdr:from>
      <xdr:col>0</xdr:col>
      <xdr:colOff>0</xdr:colOff>
      <xdr:row>7</xdr:row>
      <xdr:rowOff>43500</xdr:rowOff>
    </xdr:from>
    <xdr:to>
      <xdr:col>0</xdr:col>
      <xdr:colOff>6660000</xdr:colOff>
      <xdr:row>14</xdr:row>
      <xdr:rowOff>38400</xdr:rowOff>
    </xdr:to>
    <xdr:sp macro="" textlink="">
      <xdr:nvSpPr>
        <xdr:cNvPr id="7" name="Forme5"/>
        <xdr:cNvSpPr/>
      </xdr:nvSpPr>
      <xdr:spPr>
        <a:xfrm>
          <a:off x="16200" y="1377000"/>
          <a:ext cx="6674400" cy="132840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ctr"/>
        <a:lstStyle/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CONSTRUCTION DE 8 LOGEMENST INTERMEDIAIRES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Les Tardivières 4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85190 LA GENETOUZE</a:t>
          </a:r>
        </a:p>
        <a:p>
          <a:pPr algn="ctr"/>
          <a:endParaRPr sz="1800" b="1">
            <a:solidFill>
              <a:srgbClr val="FF0000"/>
            </a:solidFill>
            <a:latin typeface="Arial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3816000</xdr:colOff>
      <xdr:row>33</xdr:row>
      <xdr:rowOff>161100</xdr:rowOff>
    </xdr:from>
    <xdr:to>
      <xdr:col>0</xdr:col>
      <xdr:colOff>6516000</xdr:colOff>
      <xdr:row>39</xdr:row>
      <xdr:rowOff>119700</xdr:rowOff>
    </xdr:to>
    <xdr:sp macro="" textlink="">
      <xdr:nvSpPr>
        <xdr:cNvPr id="8" name="Forme6"/>
        <xdr:cNvSpPr/>
      </xdr:nvSpPr>
      <xdr:spPr>
        <a:xfrm>
          <a:off x="3823200" y="6447600"/>
          <a:ext cx="2721600" cy="11016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Cabinet BARRE SARL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Economiste de la Construction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72, Impasse Jean Mouillade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85000  LA ROCHE SUR YON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51 37 71 24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barre@barre-economiste.fr</a:t>
          </a:r>
        </a:p>
      </xdr:txBody>
    </xdr:sp>
    <xdr:clientData/>
  </xdr:twoCellAnchor>
  <xdr:twoCellAnchor editAs="absolute">
    <xdr:from>
      <xdr:col>0</xdr:col>
      <xdr:colOff>1116000</xdr:colOff>
      <xdr:row>39</xdr:row>
      <xdr:rowOff>38700</xdr:rowOff>
    </xdr:from>
    <xdr:to>
      <xdr:col>0</xdr:col>
      <xdr:colOff>3816000</xdr:colOff>
      <xdr:row>44</xdr:row>
      <xdr:rowOff>155400</xdr:rowOff>
    </xdr:to>
    <xdr:sp macro="" textlink="">
      <xdr:nvSpPr>
        <xdr:cNvPr id="9" name="Forme7"/>
        <xdr:cNvSpPr/>
      </xdr:nvSpPr>
      <xdr:spPr>
        <a:xfrm>
          <a:off x="1117800" y="7468200"/>
          <a:ext cx="2721600" cy="10692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IDES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BET Structures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22E, Impasse Jeanne Dieulafoy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85000  LA ROCHE SUR YON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51 62 15 02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ides@ides.fr</a:t>
          </a:r>
        </a:p>
      </xdr:txBody>
    </xdr:sp>
    <xdr:clientData/>
  </xdr:twoCellAnchor>
  <xdr:twoCellAnchor editAs="absolute">
    <xdr:from>
      <xdr:col>0</xdr:col>
      <xdr:colOff>3816000</xdr:colOff>
      <xdr:row>39</xdr:row>
      <xdr:rowOff>38700</xdr:rowOff>
    </xdr:from>
    <xdr:to>
      <xdr:col>0</xdr:col>
      <xdr:colOff>6516000</xdr:colOff>
      <xdr:row>44</xdr:row>
      <xdr:rowOff>19050</xdr:rowOff>
    </xdr:to>
    <xdr:sp macro="" textlink="">
      <xdr:nvSpPr>
        <xdr:cNvPr id="10" name="Forme8"/>
        <xdr:cNvSpPr/>
      </xdr:nvSpPr>
      <xdr:spPr>
        <a:xfrm>
          <a:off x="3816000" y="7468200"/>
          <a:ext cx="2700000" cy="93285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FIB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BET Fluides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66, Impasse Jean Mouillade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85000  LA ROCHE SUR YON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51 05 10 10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fib@fib-dcb.com</a:t>
          </a:r>
        </a:p>
      </xdr:txBody>
    </xdr:sp>
    <xdr:clientData/>
  </xdr:twoCellAnchor>
  <xdr:twoCellAnchor editAs="absolute">
    <xdr:from>
      <xdr:col>0</xdr:col>
      <xdr:colOff>0</xdr:colOff>
      <xdr:row>31</xdr:row>
      <xdr:rowOff>169500</xdr:rowOff>
    </xdr:from>
    <xdr:to>
      <xdr:col>0</xdr:col>
      <xdr:colOff>6660000</xdr:colOff>
      <xdr:row>33</xdr:row>
      <xdr:rowOff>47700</xdr:rowOff>
    </xdr:to>
    <xdr:sp macro="" textlink="">
      <xdr:nvSpPr>
        <xdr:cNvPr id="13" name="Forme11"/>
        <xdr:cNvSpPr/>
      </xdr:nvSpPr>
      <xdr:spPr>
        <a:xfrm>
          <a:off x="16200" y="6075000"/>
          <a:ext cx="6674400" cy="2592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400" b="1" i="0">
              <a:solidFill>
                <a:srgbClr val="000000"/>
              </a:solidFill>
              <a:latin typeface="MS Shell Dlg"/>
            </a:rPr>
            <a:t>juillet 2024</a:t>
          </a:r>
        </a:p>
      </xdr:txBody>
    </xdr:sp>
    <xdr:clientData/>
  </xdr:twoCellAnchor>
  <xdr:twoCellAnchor editAs="absolute">
    <xdr:from>
      <xdr:col>0</xdr:col>
      <xdr:colOff>1404000</xdr:colOff>
      <xdr:row>14</xdr:row>
      <xdr:rowOff>103200</xdr:rowOff>
    </xdr:from>
    <xdr:to>
      <xdr:col>0</xdr:col>
      <xdr:colOff>5256000</xdr:colOff>
      <xdr:row>25</xdr:row>
      <xdr:rowOff>16500</xdr:rowOff>
    </xdr:to>
    <xdr:pic>
      <xdr:nvPicPr>
        <xdr:cNvPr id="14" name="Forme1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5600" y="2770200"/>
          <a:ext cx="107" cy="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32087</xdr:rowOff>
    </xdr:from>
    <xdr:to>
      <xdr:col>5</xdr:col>
      <xdr:colOff>762000</xdr:colOff>
      <xdr:row>0</xdr:row>
      <xdr:rowOff>914478</xdr:rowOff>
    </xdr:to>
    <xdr:sp macro="" textlink="">
      <xdr:nvSpPr>
        <xdr:cNvPr id="3" name="Forme1"/>
        <xdr:cNvSpPr/>
      </xdr:nvSpPr>
      <xdr:spPr>
        <a:xfrm>
          <a:off x="108000" y="32087"/>
          <a:ext cx="6153652" cy="882391"/>
        </a:xfrm>
        <a:prstGeom prst="rect">
          <a:avLst/>
        </a:prstGeom>
        <a:noFill/>
        <a:ln w="952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174" tIns="64174" rIns="64174" bIns="64174" rtlCol="0" anchor="t"/>
        <a:lstStyle/>
        <a:p>
          <a:pPr algn="ctr"/>
          <a:r>
            <a:rPr lang="fr-FR" sz="900" b="1" i="0">
              <a:solidFill>
                <a:srgbClr val="000000"/>
              </a:solidFill>
              <a:latin typeface="MS Shell Dlg"/>
            </a:rPr>
            <a:t>COMMUNE DE LA GENETOUZE</a:t>
          </a:r>
        </a:p>
        <a:p>
          <a:pPr algn="ctr"/>
          <a:r>
            <a:rPr lang="fr-FR" sz="900" b="1" i="0">
              <a:solidFill>
                <a:srgbClr val="000000"/>
              </a:solidFill>
              <a:latin typeface="MS Shell Dlg"/>
            </a:rPr>
            <a:t>CONSTRUCTION DE 8 LOGEMENST INTERMEDIAIRES </a:t>
          </a:r>
        </a:p>
        <a:p>
          <a:pPr algn="ctr"/>
          <a:r>
            <a:rPr lang="fr-FR" sz="900" b="0" i="0">
              <a:solidFill>
                <a:srgbClr val="000000"/>
              </a:solidFill>
              <a:latin typeface="MS Shell Dlg"/>
            </a:rPr>
            <a:t>85190  LA GENETOUZE</a:t>
          </a:r>
        </a:p>
        <a:p>
          <a:pPr algn="ctr"/>
          <a:endParaRPr sz="1600" b="1">
            <a:solidFill>
              <a:srgbClr val="000000"/>
            </a:solidFill>
            <a:latin typeface="Arial Narrow"/>
          </a:endParaRPr>
        </a:p>
        <a:p>
          <a:pPr algn="ctr"/>
          <a:endParaRPr sz="1000">
            <a:solidFill>
              <a:srgbClr val="000000"/>
            </a:solidFill>
            <a:latin typeface="Arial"/>
          </a:endParaRPr>
        </a:p>
      </xdr:txBody>
    </xdr:sp>
    <xdr:clientData/>
  </xdr:twoCellAnchor>
  <xdr:twoCellAnchor editAs="absolute">
    <xdr:from>
      <xdr:col>0</xdr:col>
      <xdr:colOff>144000</xdr:colOff>
      <xdr:row>0</xdr:row>
      <xdr:rowOff>497348</xdr:rowOff>
    </xdr:from>
    <xdr:to>
      <xdr:col>5</xdr:col>
      <xdr:colOff>252000</xdr:colOff>
      <xdr:row>0</xdr:row>
      <xdr:rowOff>721957</xdr:rowOff>
    </xdr:to>
    <xdr:sp macro="" textlink="">
      <xdr:nvSpPr>
        <xdr:cNvPr id="4" name="Forme2"/>
        <xdr:cNvSpPr/>
      </xdr:nvSpPr>
      <xdr:spPr>
        <a:xfrm>
          <a:off x="160435" y="497348"/>
          <a:ext cx="5615217" cy="2246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174" tIns="0" rIns="0" bIns="32087" rtlCol="0" anchor="b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DPGF </a:t>
          </a:r>
          <a:r>
            <a:rPr lang="fr-FR" sz="900" b="1" i="0">
              <a:solidFill>
                <a:srgbClr val="000000"/>
              </a:solidFill>
              <a:latin typeface="MS Shell Dlg"/>
            </a:rPr>
            <a:t>DU Lot N°05 COUVERTURE TUILES - ZINGUERIE</a:t>
          </a:r>
        </a:p>
      </xdr:txBody>
    </xdr:sp>
    <xdr:clientData/>
  </xdr:twoCellAnchor>
  <xdr:twoCellAnchor editAs="absolute">
    <xdr:from>
      <xdr:col>1</xdr:col>
      <xdr:colOff>180000</xdr:colOff>
      <xdr:row>0</xdr:row>
      <xdr:rowOff>673826</xdr:rowOff>
    </xdr:from>
    <xdr:to>
      <xdr:col>6</xdr:col>
      <xdr:colOff>72000</xdr:colOff>
      <xdr:row>0</xdr:row>
      <xdr:rowOff>866348</xdr:rowOff>
    </xdr:to>
    <xdr:sp macro="" textlink="">
      <xdr:nvSpPr>
        <xdr:cNvPr id="5" name="Forme3"/>
        <xdr:cNvSpPr/>
      </xdr:nvSpPr>
      <xdr:spPr>
        <a:xfrm>
          <a:off x="834261" y="673826"/>
          <a:ext cx="5615217" cy="19252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F01ED-0E15-401B-8642-BCE556296513}">
  <sheetPr>
    <pageSetUpPr fitToPage="1"/>
  </sheetPr>
  <dimension ref="A1"/>
  <sheetViews>
    <sheetView showGridLines="0" tabSelected="1" view="pageBreakPreview" zoomScaleNormal="100" zoomScaleSheetLayoutView="100" workbookViewId="0">
      <selection activeCell="A50" sqref="A50"/>
    </sheetView>
  </sheetViews>
  <sheetFormatPr baseColWidth="10" defaultColWidth="10.7109375" defaultRowHeight="15" x14ac:dyDescent="0.25"/>
  <cols>
    <col min="1" max="1" width="111.7109375" customWidth="1"/>
    <col min="2" max="2" width="10.7109375" customWidth="1"/>
  </cols>
  <sheetData/>
  <printOptions horizontalCentered="1"/>
  <pageMargins left="0.06" right="0.06" top="0.06" bottom="0.06" header="0.76" footer="0.76"/>
  <pageSetup paperSize="9" scale="9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27D801-7D47-4584-B770-EAA716AE22F1}">
  <sheetPr>
    <pageSetUpPr fitToPage="1"/>
  </sheetPr>
  <dimension ref="A1:ZZ82"/>
  <sheetViews>
    <sheetView showGridLines="0" view="pageBreakPreview" zoomScale="115" zoomScaleNormal="100" zoomScaleSheetLayoutView="115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4" sqref="B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80.849999999999994" customHeight="1" x14ac:dyDescent="0.25">
      <c r="A1" s="34"/>
      <c r="B1" s="35"/>
      <c r="C1" s="35"/>
      <c r="D1" s="35"/>
      <c r="E1" s="35"/>
      <c r="F1" s="36"/>
    </row>
    <row r="2" spans="1:702" x14ac:dyDescent="0.25">
      <c r="A2" s="1"/>
      <c r="B2" s="2" t="s">
        <v>0</v>
      </c>
      <c r="C2" s="3" t="s">
        <v>1</v>
      </c>
      <c r="D2" s="4" t="s">
        <v>2</v>
      </c>
      <c r="E2" s="4" t="s">
        <v>3</v>
      </c>
      <c r="F2" s="4" t="s">
        <v>4</v>
      </c>
    </row>
    <row r="3" spans="1:702" x14ac:dyDescent="0.25">
      <c r="A3" s="5"/>
      <c r="B3" s="6"/>
      <c r="C3" s="7"/>
      <c r="D3" s="7"/>
      <c r="E3" s="7"/>
      <c r="F3" s="8"/>
    </row>
    <row r="4" spans="1:702" x14ac:dyDescent="0.25">
      <c r="A4" s="9"/>
      <c r="B4" s="10" t="s">
        <v>5</v>
      </c>
      <c r="C4" s="11"/>
      <c r="D4" s="11"/>
      <c r="E4" s="11"/>
      <c r="F4" s="12"/>
      <c r="ZY4" t="s">
        <v>6</v>
      </c>
      <c r="ZZ4" s="13"/>
    </row>
    <row r="5" spans="1:702" x14ac:dyDescent="0.25">
      <c r="A5" s="9" t="s">
        <v>7</v>
      </c>
      <c r="B5" s="14" t="s">
        <v>8</v>
      </c>
      <c r="C5" s="11"/>
      <c r="D5" s="11"/>
      <c r="E5" s="11"/>
      <c r="F5" s="12"/>
      <c r="ZY5" t="s">
        <v>9</v>
      </c>
      <c r="ZZ5" s="13"/>
    </row>
    <row r="6" spans="1:702" x14ac:dyDescent="0.25">
      <c r="A6" s="9" t="s">
        <v>10</v>
      </c>
      <c r="B6" s="15" t="s">
        <v>11</v>
      </c>
      <c r="C6" s="11"/>
      <c r="D6" s="11"/>
      <c r="E6" s="11"/>
      <c r="F6" s="12"/>
      <c r="ZY6" t="s">
        <v>12</v>
      </c>
      <c r="ZZ6" s="13"/>
    </row>
    <row r="7" spans="1:702" x14ac:dyDescent="0.25">
      <c r="A7" s="37"/>
      <c r="B7" s="15"/>
      <c r="C7" s="11"/>
      <c r="D7" s="11"/>
      <c r="E7" s="11"/>
      <c r="F7" s="12"/>
      <c r="ZZ7" s="13"/>
    </row>
    <row r="8" spans="1:702" ht="48" x14ac:dyDescent="0.25">
      <c r="A8" s="16" t="s">
        <v>13</v>
      </c>
      <c r="B8" s="17" t="s">
        <v>14</v>
      </c>
      <c r="C8" s="18" t="s">
        <v>15</v>
      </c>
      <c r="D8" s="19">
        <v>1</v>
      </c>
      <c r="E8" s="20"/>
      <c r="F8" s="21">
        <f>ROUND(D8*E8,2)</f>
        <v>0</v>
      </c>
      <c r="ZY8" t="s">
        <v>16</v>
      </c>
      <c r="ZZ8" s="13" t="s">
        <v>17</v>
      </c>
    </row>
    <row r="9" spans="1:702" x14ac:dyDescent="0.25">
      <c r="A9" s="22"/>
      <c r="B9" s="23"/>
      <c r="C9" s="11"/>
      <c r="D9" s="11"/>
      <c r="E9" s="11"/>
      <c r="F9" s="24"/>
    </row>
    <row r="10" spans="1:702" x14ac:dyDescent="0.25">
      <c r="A10" s="25"/>
      <c r="B10" s="26" t="s">
        <v>18</v>
      </c>
      <c r="C10" s="11"/>
      <c r="D10" s="11"/>
      <c r="E10" s="11"/>
      <c r="F10" s="27">
        <f>SUBTOTAL(109,F8:F9)</f>
        <v>0</v>
      </c>
      <c r="G10" s="28"/>
      <c r="ZY10" t="s">
        <v>19</v>
      </c>
    </row>
    <row r="11" spans="1:702" x14ac:dyDescent="0.25">
      <c r="A11" s="22"/>
      <c r="B11" s="23"/>
      <c r="C11" s="11"/>
      <c r="D11" s="11"/>
      <c r="E11" s="11"/>
      <c r="F11" s="8"/>
    </row>
    <row r="12" spans="1:702" x14ac:dyDescent="0.25">
      <c r="A12" s="9" t="s">
        <v>20</v>
      </c>
      <c r="B12" s="14" t="s">
        <v>21</v>
      </c>
      <c r="C12" s="11"/>
      <c r="D12" s="11"/>
      <c r="E12" s="11"/>
      <c r="F12" s="12"/>
      <c r="ZY12" t="s">
        <v>22</v>
      </c>
      <c r="ZZ12" s="13"/>
    </row>
    <row r="13" spans="1:702" x14ac:dyDescent="0.25">
      <c r="A13" s="9" t="s">
        <v>23</v>
      </c>
      <c r="B13" s="15" t="s">
        <v>24</v>
      </c>
      <c r="C13" s="11"/>
      <c r="D13" s="11"/>
      <c r="E13" s="11"/>
      <c r="F13" s="12"/>
      <c r="ZY13" t="s">
        <v>25</v>
      </c>
      <c r="ZZ13" s="13"/>
    </row>
    <row r="14" spans="1:702" x14ac:dyDescent="0.25">
      <c r="A14" s="9" t="s">
        <v>26</v>
      </c>
      <c r="B14" s="29" t="s">
        <v>27</v>
      </c>
      <c r="C14" s="11"/>
      <c r="D14" s="11"/>
      <c r="E14" s="11"/>
      <c r="F14" s="12"/>
      <c r="ZY14" t="s">
        <v>28</v>
      </c>
      <c r="ZZ14" s="13"/>
    </row>
    <row r="15" spans="1:702" x14ac:dyDescent="0.25">
      <c r="A15" s="37"/>
      <c r="B15" s="29"/>
      <c r="C15" s="11"/>
      <c r="D15" s="11"/>
      <c r="E15" s="11"/>
      <c r="F15" s="12"/>
      <c r="ZZ15" s="13"/>
    </row>
    <row r="16" spans="1:702" ht="96" x14ac:dyDescent="0.25">
      <c r="A16" s="16" t="s">
        <v>29</v>
      </c>
      <c r="B16" s="17" t="s">
        <v>30</v>
      </c>
      <c r="C16" s="18" t="s">
        <v>31</v>
      </c>
      <c r="D16" s="20">
        <v>286.39999999999998</v>
      </c>
      <c r="E16" s="20"/>
      <c r="F16" s="21">
        <f>ROUND(D16*E16,2)</f>
        <v>0</v>
      </c>
      <c r="ZY16" t="s">
        <v>32</v>
      </c>
      <c r="ZZ16" s="13" t="s">
        <v>33</v>
      </c>
    </row>
    <row r="17" spans="1:702" x14ac:dyDescent="0.25">
      <c r="A17" s="38"/>
      <c r="B17" s="17"/>
      <c r="C17" s="18"/>
      <c r="D17" s="30"/>
      <c r="E17" s="20"/>
      <c r="F17" s="21"/>
      <c r="ZZ17" s="13"/>
    </row>
    <row r="18" spans="1:702" x14ac:dyDescent="0.25">
      <c r="A18" s="9" t="s">
        <v>34</v>
      </c>
      <c r="B18" s="29" t="s">
        <v>35</v>
      </c>
      <c r="C18" s="11"/>
      <c r="D18" s="11"/>
      <c r="E18" s="11"/>
      <c r="F18" s="12"/>
      <c r="ZY18" t="s">
        <v>36</v>
      </c>
      <c r="ZZ18" s="13"/>
    </row>
    <row r="19" spans="1:702" x14ac:dyDescent="0.25">
      <c r="A19" s="37"/>
      <c r="B19" s="29"/>
      <c r="C19" s="11"/>
      <c r="D19" s="11"/>
      <c r="E19" s="11"/>
      <c r="F19" s="12"/>
      <c r="ZZ19" s="13"/>
    </row>
    <row r="20" spans="1:702" ht="48" x14ac:dyDescent="0.25">
      <c r="A20" s="16" t="s">
        <v>37</v>
      </c>
      <c r="B20" s="17" t="s">
        <v>38</v>
      </c>
      <c r="C20" s="18" t="s">
        <v>39</v>
      </c>
      <c r="D20" s="20">
        <v>30.05</v>
      </c>
      <c r="E20" s="20"/>
      <c r="F20" s="21">
        <f t="shared" ref="F20:F32" si="0">ROUND(D20*E20,2)</f>
        <v>0</v>
      </c>
      <c r="ZY20" t="s">
        <v>40</v>
      </c>
      <c r="ZZ20" s="13" t="s">
        <v>41</v>
      </c>
    </row>
    <row r="21" spans="1:702" x14ac:dyDescent="0.25">
      <c r="A21" s="38"/>
      <c r="B21" s="17"/>
      <c r="C21" s="18"/>
      <c r="D21" s="20"/>
      <c r="E21" s="20"/>
      <c r="F21" s="21"/>
      <c r="ZZ21" s="13"/>
    </row>
    <row r="22" spans="1:702" ht="48" x14ac:dyDescent="0.25">
      <c r="A22" s="16" t="s">
        <v>42</v>
      </c>
      <c r="B22" s="17" t="s">
        <v>43</v>
      </c>
      <c r="C22" s="18" t="s">
        <v>44</v>
      </c>
      <c r="D22" s="20">
        <v>2.4</v>
      </c>
      <c r="E22" s="20"/>
      <c r="F22" s="21">
        <f t="shared" si="0"/>
        <v>0</v>
      </c>
      <c r="ZY22" t="s">
        <v>45</v>
      </c>
      <c r="ZZ22" s="13" t="s">
        <v>46</v>
      </c>
    </row>
    <row r="23" spans="1:702" x14ac:dyDescent="0.25">
      <c r="A23" s="38"/>
      <c r="B23" s="17"/>
      <c r="C23" s="18"/>
      <c r="D23" s="20"/>
      <c r="E23" s="20"/>
      <c r="F23" s="21"/>
      <c r="ZZ23" s="13"/>
    </row>
    <row r="24" spans="1:702" ht="36" x14ac:dyDescent="0.25">
      <c r="A24" s="16" t="s">
        <v>47</v>
      </c>
      <c r="B24" s="17" t="s">
        <v>48</v>
      </c>
      <c r="C24" s="18" t="s">
        <v>49</v>
      </c>
      <c r="D24" s="20">
        <v>2.4</v>
      </c>
      <c r="E24" s="20"/>
      <c r="F24" s="21">
        <f t="shared" si="0"/>
        <v>0</v>
      </c>
      <c r="ZY24" t="s">
        <v>50</v>
      </c>
      <c r="ZZ24" s="13" t="s">
        <v>51</v>
      </c>
    </row>
    <row r="25" spans="1:702" x14ac:dyDescent="0.25">
      <c r="A25" s="38"/>
      <c r="B25" s="17"/>
      <c r="C25" s="18"/>
      <c r="D25" s="20"/>
      <c r="E25" s="20"/>
      <c r="F25" s="21"/>
      <c r="ZZ25" s="13"/>
    </row>
    <row r="26" spans="1:702" ht="36" x14ac:dyDescent="0.25">
      <c r="A26" s="16" t="s">
        <v>52</v>
      </c>
      <c r="B26" s="17" t="s">
        <v>53</v>
      </c>
      <c r="C26" s="18" t="s">
        <v>54</v>
      </c>
      <c r="D26" s="20">
        <v>5.4</v>
      </c>
      <c r="E26" s="20"/>
      <c r="F26" s="21">
        <f t="shared" si="0"/>
        <v>0</v>
      </c>
      <c r="ZY26" t="s">
        <v>55</v>
      </c>
      <c r="ZZ26" s="13" t="s">
        <v>56</v>
      </c>
    </row>
    <row r="27" spans="1:702" x14ac:dyDescent="0.25">
      <c r="A27" s="38"/>
      <c r="B27" s="17"/>
      <c r="C27" s="18"/>
      <c r="D27" s="20"/>
      <c r="E27" s="20"/>
      <c r="F27" s="21"/>
      <c r="ZZ27" s="13"/>
    </row>
    <row r="28" spans="1:702" ht="24" x14ac:dyDescent="0.25">
      <c r="A28" s="16" t="s">
        <v>57</v>
      </c>
      <c r="B28" s="17" t="s">
        <v>58</v>
      </c>
      <c r="C28" s="18" t="s">
        <v>59</v>
      </c>
      <c r="D28" s="30">
        <v>62.5</v>
      </c>
      <c r="E28" s="20"/>
      <c r="F28" s="21">
        <f t="shared" si="0"/>
        <v>0</v>
      </c>
      <c r="ZY28" t="s">
        <v>60</v>
      </c>
      <c r="ZZ28" s="13" t="s">
        <v>61</v>
      </c>
    </row>
    <row r="29" spans="1:702" x14ac:dyDescent="0.25">
      <c r="A29" s="38"/>
      <c r="B29" s="17"/>
      <c r="C29" s="18"/>
      <c r="D29" s="30"/>
      <c r="E29" s="20"/>
      <c r="F29" s="21"/>
      <c r="ZZ29" s="13"/>
    </row>
    <row r="30" spans="1:702" ht="36" x14ac:dyDescent="0.25">
      <c r="A30" s="16" t="s">
        <v>62</v>
      </c>
      <c r="B30" s="17" t="s">
        <v>63</v>
      </c>
      <c r="C30" s="18" t="s">
        <v>64</v>
      </c>
      <c r="D30" s="30">
        <v>62.9</v>
      </c>
      <c r="E30" s="20"/>
      <c r="F30" s="21">
        <f t="shared" si="0"/>
        <v>0</v>
      </c>
      <c r="ZY30" t="s">
        <v>65</v>
      </c>
      <c r="ZZ30" s="13" t="s">
        <v>66</v>
      </c>
    </row>
    <row r="31" spans="1:702" x14ac:dyDescent="0.25">
      <c r="A31" s="38"/>
      <c r="B31" s="17"/>
      <c r="C31" s="18"/>
      <c r="D31" s="30"/>
      <c r="E31" s="20"/>
      <c r="F31" s="21"/>
      <c r="ZZ31" s="13"/>
    </row>
    <row r="32" spans="1:702" ht="48" x14ac:dyDescent="0.25">
      <c r="A32" s="16" t="s">
        <v>67</v>
      </c>
      <c r="B32" s="17" t="s">
        <v>68</v>
      </c>
      <c r="C32" s="18" t="s">
        <v>69</v>
      </c>
      <c r="D32" s="20">
        <v>22.25</v>
      </c>
      <c r="E32" s="20"/>
      <c r="F32" s="21">
        <f t="shared" si="0"/>
        <v>0</v>
      </c>
      <c r="ZY32" t="s">
        <v>70</v>
      </c>
      <c r="ZZ32" s="13" t="s">
        <v>71</v>
      </c>
    </row>
    <row r="33" spans="1:702" x14ac:dyDescent="0.25">
      <c r="A33" s="38"/>
      <c r="B33" s="17"/>
      <c r="C33" s="18"/>
      <c r="D33" s="20"/>
      <c r="E33" s="20"/>
      <c r="F33" s="21"/>
      <c r="ZZ33" s="13"/>
    </row>
    <row r="34" spans="1:702" x14ac:dyDescent="0.25">
      <c r="A34" s="9" t="s">
        <v>72</v>
      </c>
      <c r="B34" s="29" t="s">
        <v>73</v>
      </c>
      <c r="C34" s="11"/>
      <c r="D34" s="11"/>
      <c r="E34" s="11"/>
      <c r="F34" s="12"/>
      <c r="ZY34" t="s">
        <v>74</v>
      </c>
      <c r="ZZ34" s="13"/>
    </row>
    <row r="35" spans="1:702" x14ac:dyDescent="0.25">
      <c r="A35" s="37"/>
      <c r="B35" s="29"/>
      <c r="C35" s="11"/>
      <c r="D35" s="11"/>
      <c r="E35" s="11"/>
      <c r="F35" s="12"/>
      <c r="ZZ35" s="13"/>
    </row>
    <row r="36" spans="1:702" ht="36" x14ac:dyDescent="0.25">
      <c r="A36" s="16" t="s">
        <v>75</v>
      </c>
      <c r="B36" s="17" t="s">
        <v>76</v>
      </c>
      <c r="C36" s="18" t="s">
        <v>77</v>
      </c>
      <c r="D36" s="19">
        <v>32</v>
      </c>
      <c r="E36" s="20"/>
      <c r="F36" s="21">
        <f>ROUND(D36*E36,2)</f>
        <v>0</v>
      </c>
      <c r="ZY36" t="s">
        <v>78</v>
      </c>
      <c r="ZZ36" s="13" t="s">
        <v>79</v>
      </c>
    </row>
    <row r="37" spans="1:702" x14ac:dyDescent="0.25">
      <c r="A37" s="38"/>
      <c r="B37" s="17"/>
      <c r="C37" s="18"/>
      <c r="D37" s="19"/>
      <c r="E37" s="20"/>
      <c r="F37" s="21"/>
      <c r="ZZ37" s="13"/>
    </row>
    <row r="38" spans="1:702" ht="24" x14ac:dyDescent="0.25">
      <c r="A38" s="16" t="s">
        <v>80</v>
      </c>
      <c r="B38" s="17" t="s">
        <v>81</v>
      </c>
      <c r="C38" s="18" t="s">
        <v>82</v>
      </c>
      <c r="D38" s="19">
        <v>4</v>
      </c>
      <c r="E38" s="20"/>
      <c r="F38" s="21">
        <f>ROUND(D38*E38,2)</f>
        <v>0</v>
      </c>
      <c r="ZY38" t="s">
        <v>83</v>
      </c>
      <c r="ZZ38" s="13" t="s">
        <v>84</v>
      </c>
    </row>
    <row r="39" spans="1:702" x14ac:dyDescent="0.25">
      <c r="A39" s="38"/>
      <c r="B39" s="17"/>
      <c r="C39" s="18"/>
      <c r="D39" s="19"/>
      <c r="E39" s="20"/>
      <c r="F39" s="21"/>
      <c r="ZZ39" s="13"/>
    </row>
    <row r="40" spans="1:702" ht="36" x14ac:dyDescent="0.25">
      <c r="A40" s="16" t="s">
        <v>85</v>
      </c>
      <c r="B40" s="17" t="s">
        <v>86</v>
      </c>
      <c r="C40" s="18" t="s">
        <v>87</v>
      </c>
      <c r="D40" s="19">
        <v>16</v>
      </c>
      <c r="E40" s="20"/>
      <c r="F40" s="21">
        <f>ROUND(D40*E40,2)</f>
        <v>0</v>
      </c>
      <c r="ZY40" t="s">
        <v>88</v>
      </c>
      <c r="ZZ40" s="13" t="s">
        <v>89</v>
      </c>
    </row>
    <row r="41" spans="1:702" x14ac:dyDescent="0.25">
      <c r="A41" s="38"/>
      <c r="B41" s="17"/>
      <c r="C41" s="18"/>
      <c r="D41" s="19"/>
      <c r="E41" s="20"/>
      <c r="F41" s="21"/>
      <c r="ZZ41" s="13"/>
    </row>
    <row r="42" spans="1:702" ht="60" x14ac:dyDescent="0.25">
      <c r="A42" s="16" t="s">
        <v>90</v>
      </c>
      <c r="B42" s="17" t="s">
        <v>91</v>
      </c>
      <c r="C42" s="18" t="s">
        <v>92</v>
      </c>
      <c r="D42" s="19">
        <v>8</v>
      </c>
      <c r="E42" s="20"/>
      <c r="F42" s="21">
        <f>ROUND(D42*E42,2)</f>
        <v>0</v>
      </c>
      <c r="ZY42" t="s">
        <v>93</v>
      </c>
      <c r="ZZ42" s="13" t="s">
        <v>94</v>
      </c>
    </row>
    <row r="43" spans="1:702" x14ac:dyDescent="0.25">
      <c r="A43" s="22"/>
      <c r="B43" s="23"/>
      <c r="C43" s="11"/>
      <c r="D43" s="11"/>
      <c r="E43" s="11"/>
      <c r="F43" s="24"/>
    </row>
    <row r="44" spans="1:702" x14ac:dyDescent="0.25">
      <c r="A44" s="25"/>
      <c r="B44" s="26" t="s">
        <v>95</v>
      </c>
      <c r="C44" s="11"/>
      <c r="D44" s="11"/>
      <c r="E44" s="11"/>
      <c r="F44" s="27">
        <f>SUBTOTAL(109,F14:F43)</f>
        <v>0</v>
      </c>
      <c r="G44" s="28"/>
      <c r="ZY44" t="s">
        <v>96</v>
      </c>
    </row>
    <row r="45" spans="1:702" x14ac:dyDescent="0.25">
      <c r="A45" s="22"/>
      <c r="B45" s="23"/>
      <c r="C45" s="11"/>
      <c r="D45" s="11"/>
      <c r="E45" s="11"/>
      <c r="F45" s="8"/>
    </row>
    <row r="46" spans="1:702" x14ac:dyDescent="0.25">
      <c r="A46" s="9" t="s">
        <v>97</v>
      </c>
      <c r="B46" s="15" t="s">
        <v>98</v>
      </c>
      <c r="C46" s="11"/>
      <c r="D46" s="11"/>
      <c r="E46" s="11"/>
      <c r="F46" s="12"/>
      <c r="ZY46" t="s">
        <v>99</v>
      </c>
      <c r="ZZ46" s="13"/>
    </row>
    <row r="47" spans="1:702" x14ac:dyDescent="0.25">
      <c r="A47" s="9" t="s">
        <v>100</v>
      </c>
      <c r="B47" s="29" t="s">
        <v>101</v>
      </c>
      <c r="C47" s="11"/>
      <c r="D47" s="11"/>
      <c r="E47" s="11"/>
      <c r="F47" s="12"/>
      <c r="ZY47" t="s">
        <v>102</v>
      </c>
      <c r="ZZ47" s="13"/>
    </row>
    <row r="48" spans="1:702" x14ac:dyDescent="0.25">
      <c r="A48" s="37"/>
      <c r="B48" s="29"/>
      <c r="C48" s="11"/>
      <c r="D48" s="11"/>
      <c r="E48" s="11"/>
      <c r="F48" s="12"/>
      <c r="ZZ48" s="13"/>
    </row>
    <row r="49" spans="1:702" ht="108" x14ac:dyDescent="0.25">
      <c r="A49" s="16" t="s">
        <v>103</v>
      </c>
      <c r="B49" s="17" t="s">
        <v>104</v>
      </c>
      <c r="C49" s="18" t="s">
        <v>105</v>
      </c>
      <c r="D49" s="30">
        <v>62.5</v>
      </c>
      <c r="E49" s="20"/>
      <c r="F49" s="21">
        <f>ROUND(D49*E49,2)</f>
        <v>0</v>
      </c>
      <c r="ZY49" t="s">
        <v>106</v>
      </c>
      <c r="ZZ49" s="13" t="s">
        <v>107</v>
      </c>
    </row>
    <row r="50" spans="1:702" x14ac:dyDescent="0.25">
      <c r="A50" s="38"/>
      <c r="B50" s="17"/>
      <c r="C50" s="18"/>
      <c r="D50" s="30"/>
      <c r="E50" s="20"/>
      <c r="F50" s="21"/>
      <c r="ZZ50" s="13"/>
    </row>
    <row r="51" spans="1:702" x14ac:dyDescent="0.25">
      <c r="A51" s="9" t="s">
        <v>108</v>
      </c>
      <c r="B51" s="29" t="s">
        <v>109</v>
      </c>
      <c r="C51" s="11"/>
      <c r="D51" s="11"/>
      <c r="E51" s="11"/>
      <c r="F51" s="12"/>
      <c r="ZY51" t="s">
        <v>110</v>
      </c>
      <c r="ZZ51" s="13"/>
    </row>
    <row r="52" spans="1:702" x14ac:dyDescent="0.25">
      <c r="A52" s="37"/>
      <c r="B52" s="29"/>
      <c r="C52" s="11"/>
      <c r="D52" s="11"/>
      <c r="E52" s="11"/>
      <c r="F52" s="12"/>
      <c r="ZZ52" s="13"/>
    </row>
    <row r="53" spans="1:702" ht="120" x14ac:dyDescent="0.25">
      <c r="A53" s="16" t="s">
        <v>111</v>
      </c>
      <c r="B53" s="17" t="s">
        <v>112</v>
      </c>
      <c r="C53" s="18" t="s">
        <v>113</v>
      </c>
      <c r="D53" s="30">
        <v>65.599999999999994</v>
      </c>
      <c r="E53" s="20"/>
      <c r="F53" s="21">
        <f>ROUND(D53*E53,2)</f>
        <v>0</v>
      </c>
      <c r="ZY53" t="s">
        <v>114</v>
      </c>
      <c r="ZZ53" s="13" t="s">
        <v>115</v>
      </c>
    </row>
    <row r="54" spans="1:702" x14ac:dyDescent="0.25">
      <c r="A54" s="22"/>
      <c r="B54" s="23"/>
      <c r="C54" s="11"/>
      <c r="D54" s="11"/>
      <c r="E54" s="11"/>
      <c r="F54" s="24"/>
    </row>
    <row r="55" spans="1:702" x14ac:dyDescent="0.25">
      <c r="A55" s="25"/>
      <c r="B55" s="26" t="s">
        <v>116</v>
      </c>
      <c r="C55" s="11"/>
      <c r="D55" s="11"/>
      <c r="E55" s="11"/>
      <c r="F55" s="27">
        <f>SUBTOTAL(109,F47:F54)</f>
        <v>0</v>
      </c>
      <c r="G55" s="28"/>
      <c r="ZY55" t="s">
        <v>117</v>
      </c>
    </row>
    <row r="56" spans="1:702" x14ac:dyDescent="0.25">
      <c r="A56" s="22"/>
      <c r="B56" s="23"/>
      <c r="C56" s="11"/>
      <c r="D56" s="11"/>
      <c r="E56" s="11"/>
      <c r="F56" s="8"/>
    </row>
    <row r="57" spans="1:702" x14ac:dyDescent="0.25">
      <c r="A57" s="9" t="s">
        <v>118</v>
      </c>
      <c r="B57" s="15" t="s">
        <v>119</v>
      </c>
      <c r="C57" s="11"/>
      <c r="D57" s="11"/>
      <c r="E57" s="11"/>
      <c r="F57" s="12"/>
      <c r="ZY57" t="s">
        <v>120</v>
      </c>
      <c r="ZZ57" s="13"/>
    </row>
    <row r="58" spans="1:702" x14ac:dyDescent="0.25">
      <c r="A58" s="9" t="s">
        <v>121</v>
      </c>
      <c r="B58" s="29" t="s">
        <v>122</v>
      </c>
      <c r="C58" s="11"/>
      <c r="D58" s="11"/>
      <c r="E58" s="11"/>
      <c r="F58" s="12"/>
      <c r="ZY58" t="s">
        <v>123</v>
      </c>
      <c r="ZZ58" s="13"/>
    </row>
    <row r="59" spans="1:702" x14ac:dyDescent="0.25">
      <c r="A59" s="9" t="s">
        <v>124</v>
      </c>
      <c r="B59" s="31" t="s">
        <v>125</v>
      </c>
      <c r="C59" s="11"/>
      <c r="D59" s="11"/>
      <c r="E59" s="11"/>
      <c r="F59" s="12"/>
      <c r="ZY59" t="s">
        <v>126</v>
      </c>
      <c r="ZZ59" s="13"/>
    </row>
    <row r="60" spans="1:702" x14ac:dyDescent="0.25">
      <c r="A60" s="37"/>
      <c r="B60" s="31"/>
      <c r="C60" s="11"/>
      <c r="D60" s="11"/>
      <c r="E60" s="11"/>
      <c r="F60" s="12"/>
      <c r="ZZ60" s="13"/>
    </row>
    <row r="61" spans="1:702" ht="60" x14ac:dyDescent="0.25">
      <c r="A61" s="16" t="s">
        <v>127</v>
      </c>
      <c r="B61" s="17" t="s">
        <v>128</v>
      </c>
      <c r="C61" s="18" t="s">
        <v>129</v>
      </c>
      <c r="D61" s="19">
        <v>67</v>
      </c>
      <c r="E61" s="20"/>
      <c r="F61" s="21">
        <f>ROUND(D61*E61,2)</f>
        <v>0</v>
      </c>
      <c r="ZY61" t="s">
        <v>130</v>
      </c>
      <c r="ZZ61" s="13" t="s">
        <v>131</v>
      </c>
    </row>
    <row r="62" spans="1:702" x14ac:dyDescent="0.25">
      <c r="A62" s="38"/>
      <c r="B62" s="17"/>
      <c r="C62" s="18"/>
      <c r="D62" s="19"/>
      <c r="E62" s="20"/>
      <c r="F62" s="21"/>
      <c r="ZZ62" s="13"/>
    </row>
    <row r="63" spans="1:702" x14ac:dyDescent="0.25">
      <c r="A63" s="16" t="s">
        <v>132</v>
      </c>
      <c r="B63" s="17" t="s">
        <v>133</v>
      </c>
      <c r="C63" s="18" t="s">
        <v>134</v>
      </c>
      <c r="D63" s="19">
        <v>17</v>
      </c>
      <c r="E63" s="20"/>
      <c r="F63" s="21">
        <f>ROUND(D63*E63,2)</f>
        <v>0</v>
      </c>
      <c r="ZY63" t="s">
        <v>135</v>
      </c>
      <c r="ZZ63" s="13" t="s">
        <v>136</v>
      </c>
    </row>
    <row r="64" spans="1:702" x14ac:dyDescent="0.25">
      <c r="A64" s="22"/>
      <c r="B64" s="23"/>
      <c r="C64" s="11"/>
      <c r="D64" s="11"/>
      <c r="E64" s="11"/>
      <c r="F64" s="24"/>
    </row>
    <row r="65" spans="1:702" x14ac:dyDescent="0.25">
      <c r="A65" s="25"/>
      <c r="B65" s="26" t="s">
        <v>137</v>
      </c>
      <c r="C65" s="11"/>
      <c r="D65" s="11"/>
      <c r="E65" s="11"/>
      <c r="F65" s="27">
        <f>SUBTOTAL(109,F58:F64)</f>
        <v>0</v>
      </c>
      <c r="G65" s="28"/>
      <c r="ZY65" t="s">
        <v>138</v>
      </c>
    </row>
    <row r="66" spans="1:702" x14ac:dyDescent="0.25">
      <c r="A66" s="22"/>
      <c r="B66" s="23"/>
      <c r="C66" s="11"/>
      <c r="D66" s="11"/>
      <c r="E66" s="11"/>
      <c r="F66" s="8"/>
    </row>
    <row r="67" spans="1:702" x14ac:dyDescent="0.25">
      <c r="A67" s="9" t="s">
        <v>139</v>
      </c>
      <c r="B67" s="14" t="s">
        <v>140</v>
      </c>
      <c r="C67" s="11"/>
      <c r="D67" s="11"/>
      <c r="E67" s="11"/>
      <c r="F67" s="12"/>
      <c r="ZY67" t="s">
        <v>141</v>
      </c>
      <c r="ZZ67" s="13"/>
    </row>
    <row r="68" spans="1:702" ht="25.5" x14ac:dyDescent="0.25">
      <c r="A68" s="9" t="s">
        <v>142</v>
      </c>
      <c r="B68" s="15" t="s">
        <v>143</v>
      </c>
      <c r="C68" s="11"/>
      <c r="D68" s="11"/>
      <c r="E68" s="11"/>
      <c r="F68" s="12"/>
      <c r="ZY68" t="s">
        <v>144</v>
      </c>
      <c r="ZZ68" s="13"/>
    </row>
    <row r="69" spans="1:702" x14ac:dyDescent="0.25">
      <c r="A69" s="37"/>
      <c r="B69" s="15"/>
      <c r="C69" s="11"/>
      <c r="D69" s="11"/>
      <c r="E69" s="11"/>
      <c r="F69" s="12"/>
      <c r="ZZ69" s="13"/>
    </row>
    <row r="70" spans="1:702" ht="36" x14ac:dyDescent="0.25">
      <c r="A70" s="16" t="s">
        <v>145</v>
      </c>
      <c r="B70" s="17" t="s">
        <v>146</v>
      </c>
      <c r="C70" s="18" t="s">
        <v>147</v>
      </c>
      <c r="D70" s="32"/>
      <c r="E70" s="20"/>
      <c r="F70" s="21">
        <f>ROUND(D70*E70,2)</f>
        <v>0</v>
      </c>
      <c r="ZY70" t="s">
        <v>148</v>
      </c>
      <c r="ZZ70" s="13" t="s">
        <v>149</v>
      </c>
    </row>
    <row r="71" spans="1:702" x14ac:dyDescent="0.25">
      <c r="A71" s="38"/>
      <c r="B71" s="17"/>
      <c r="C71" s="18"/>
      <c r="D71" s="32"/>
      <c r="E71" s="20"/>
      <c r="F71" s="21"/>
      <c r="ZZ71" s="13"/>
    </row>
    <row r="72" spans="1:702" ht="24" x14ac:dyDescent="0.25">
      <c r="A72" s="16" t="s">
        <v>150</v>
      </c>
      <c r="B72" s="17" t="s">
        <v>151</v>
      </c>
      <c r="C72" s="18" t="s">
        <v>152</v>
      </c>
      <c r="D72" s="19"/>
      <c r="E72" s="20"/>
      <c r="F72" s="21">
        <f>ROUND(D72*E72,2)</f>
        <v>0</v>
      </c>
      <c r="ZY72" t="s">
        <v>153</v>
      </c>
      <c r="ZZ72" s="13" t="s">
        <v>154</v>
      </c>
    </row>
    <row r="73" spans="1:702" x14ac:dyDescent="0.25">
      <c r="A73" s="22"/>
      <c r="B73" s="23"/>
      <c r="C73" s="11"/>
      <c r="D73" s="11"/>
      <c r="E73" s="11"/>
      <c r="F73" s="24"/>
    </row>
    <row r="74" spans="1:702" ht="38.25" x14ac:dyDescent="0.25">
      <c r="A74" s="25"/>
      <c r="B74" s="26" t="s">
        <v>155</v>
      </c>
      <c r="C74" s="11"/>
      <c r="D74" s="11"/>
      <c r="E74" s="11"/>
      <c r="F74" s="27">
        <f>SUBTOTAL(109,F70:F73)</f>
        <v>0</v>
      </c>
      <c r="G74" s="28"/>
      <c r="ZY74" t="s">
        <v>156</v>
      </c>
    </row>
    <row r="75" spans="1:702" x14ac:dyDescent="0.25">
      <c r="A75" s="22"/>
      <c r="B75" s="23"/>
      <c r="C75" s="11"/>
      <c r="D75" s="11"/>
      <c r="E75" s="11"/>
      <c r="F75" s="8"/>
    </row>
    <row r="76" spans="1:702" ht="15.75" thickBot="1" x14ac:dyDescent="0.3">
      <c r="A76" s="39"/>
      <c r="B76" s="40"/>
      <c r="C76" s="11"/>
      <c r="D76" s="11"/>
      <c r="E76" s="11"/>
      <c r="F76" s="12"/>
    </row>
    <row r="77" spans="1:702" x14ac:dyDescent="0.25">
      <c r="A77" s="41"/>
      <c r="B77" s="42"/>
      <c r="C77" s="42"/>
      <c r="D77" s="42"/>
      <c r="E77" s="42"/>
      <c r="F77" s="43"/>
    </row>
    <row r="78" spans="1:702" x14ac:dyDescent="0.25">
      <c r="A78" s="44"/>
      <c r="B78" s="45" t="s">
        <v>157</v>
      </c>
      <c r="C78" s="46"/>
      <c r="D78" s="46"/>
      <c r="E78" s="47" t="s">
        <v>162</v>
      </c>
      <c r="F78" s="48">
        <f>SUBTOTAL(109,F4:F76)</f>
        <v>0</v>
      </c>
      <c r="ZY78" t="s">
        <v>158</v>
      </c>
    </row>
    <row r="79" spans="1:702" x14ac:dyDescent="0.25">
      <c r="A79" s="49">
        <v>20</v>
      </c>
      <c r="B79" s="50" t="str">
        <f>CONCATENATE("Montant TVA (",A79,"%)")</f>
        <v>Montant TVA (20%)</v>
      </c>
      <c r="C79" s="46"/>
      <c r="D79" s="46"/>
      <c r="E79" s="47" t="s">
        <v>162</v>
      </c>
      <c r="F79" s="48">
        <f>(F78*A79)/100</f>
        <v>0</v>
      </c>
      <c r="ZY79" t="s">
        <v>159</v>
      </c>
    </row>
    <row r="80" spans="1:702" x14ac:dyDescent="0.25">
      <c r="A80" s="44"/>
      <c r="B80" s="50" t="s">
        <v>160</v>
      </c>
      <c r="C80" s="46"/>
      <c r="D80" s="46"/>
      <c r="E80" s="47" t="s">
        <v>162</v>
      </c>
      <c r="F80" s="48">
        <f>F78+F79</f>
        <v>0</v>
      </c>
      <c r="ZY80" t="s">
        <v>161</v>
      </c>
    </row>
    <row r="81" spans="1:6" ht="15.75" thickBot="1" x14ac:dyDescent="0.3">
      <c r="A81" s="51"/>
      <c r="B81" s="52"/>
      <c r="C81" s="52"/>
      <c r="D81" s="52"/>
      <c r="E81" s="52"/>
      <c r="F81" s="53"/>
    </row>
    <row r="82" spans="1:6" x14ac:dyDescent="0.25">
      <c r="F82" s="33"/>
    </row>
  </sheetData>
  <mergeCells count="1">
    <mergeCell ref="A1:F1"/>
  </mergeCells>
  <printOptions horizontalCentered="1"/>
  <pageMargins left="0" right="0" top="0.42" bottom="0.42" header="0.76" footer="0.76"/>
  <pageSetup paperSize="9" fitToHeight="0" orientation="portrait" r:id="rId1"/>
  <rowBreaks count="2" manualBreakCount="2">
    <brk id="31" max="5" man="1"/>
    <brk id="56" max="5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9F144D2D84704FB7683F3D72B5E05B" ma:contentTypeVersion="13" ma:contentTypeDescription="Crée un document." ma:contentTypeScope="" ma:versionID="27957fa44e1989fb866792815f3120ba">
  <xsd:schema xmlns:xsd="http://www.w3.org/2001/XMLSchema" xmlns:xs="http://www.w3.org/2001/XMLSchema" xmlns:p="http://schemas.microsoft.com/office/2006/metadata/properties" xmlns:ns2="b69e3c44-2c5e-40a4-9862-c088c70eea85" xmlns:ns3="0fae7a05-65d4-4765-b59e-ba141931fc12" targetNamespace="http://schemas.microsoft.com/office/2006/metadata/properties" ma:root="true" ma:fieldsID="6810a395d4544ceecb1632d710f000df" ns2:_="" ns3:_="">
    <xsd:import namespace="b69e3c44-2c5e-40a4-9862-c088c70eea85"/>
    <xsd:import namespace="0fae7a05-65d4-4765-b59e-ba141931fc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9e3c44-2c5e-40a4-9862-c088c70eea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8677f692-d994-4acc-8837-afe4794f69a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ae7a05-65d4-4765-b59e-ba141931fc1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28a4fcad-c3dc-4548-9383-4adc1ff65fe2}" ma:internalName="TaxCatchAll" ma:showField="CatchAllData" ma:web="0fae7a05-65d4-4765-b59e-ba141931fc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00C46A3-EB1F-4F00-8792-77D96F35CA44}"/>
</file>

<file path=customXml/itemProps2.xml><?xml version="1.0" encoding="utf-8"?>
<ds:datastoreItem xmlns:ds="http://schemas.openxmlformats.org/officeDocument/2006/customXml" ds:itemID="{C982DE7A-CF59-4765-9839-4BDE0F4321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N°05 Page de garde</vt:lpstr>
      <vt:lpstr>Lot N°05 COUVERTURE TUILES - Z</vt:lpstr>
      <vt:lpstr>'Lot N°05 COUVERTURE TUILES - Z'!Impression_des_titres</vt:lpstr>
      <vt:lpstr>'Lot N°05 COUVERTURE TUILES - Z'!Zone_d_impression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Stagiaire</dc:creator>
  <cp:lastModifiedBy>Maxime</cp:lastModifiedBy>
  <dcterms:created xsi:type="dcterms:W3CDTF">2024-07-09T07:18:13Z</dcterms:created>
  <dcterms:modified xsi:type="dcterms:W3CDTF">2024-07-09T07:55:32Z</dcterms:modified>
</cp:coreProperties>
</file>