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CHRISTOPHE\1 - ETUDES CHRISTOPHE\988-2023 - CONSTRUCTION DE 8 LOGEMENTS - LA GENETOUZE\6 - DCE\Economiste\Dossier info\DPGF\"/>
    </mc:Choice>
  </mc:AlternateContent>
  <xr:revisionPtr revIDLastSave="0" documentId="13_ncr:1_{B54178E3-89BC-432F-A54E-7E4C71AA710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N°04 Page de garde" sheetId="1" r:id="rId1"/>
    <sheet name="Lot N°04 CHARPENTE BOIS" sheetId="2" r:id="rId2"/>
  </sheets>
  <definedNames>
    <definedName name="_xlnm.Print_Titles" localSheetId="1">'Lot N°04 CHARPENTE BOIS'!$1:$2</definedName>
    <definedName name="_xlnm.Print_Area" localSheetId="1">'Lot N°04 CHARPENTE BOIS'!$A$1:$F$68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0" i="2" s="1"/>
  <c r="F14" i="2"/>
  <c r="F16" i="2" s="1"/>
  <c r="F23" i="2"/>
  <c r="F25" i="2"/>
  <c r="F27" i="2"/>
  <c r="F29" i="2"/>
  <c r="F31" i="2"/>
  <c r="F35" i="2"/>
  <c r="F37" i="2"/>
  <c r="F39" i="2"/>
  <c r="F43" i="2"/>
  <c r="F50" i="2"/>
  <c r="F52" i="2" s="1"/>
  <c r="F57" i="2"/>
  <c r="F59" i="2"/>
  <c r="B66" i="2"/>
  <c r="F45" i="2" l="1"/>
  <c r="F61" i="2"/>
  <c r="F65" i="2" l="1"/>
  <c r="F66" i="2" s="1"/>
  <c r="F67" i="2" s="1"/>
</calcChain>
</file>

<file path=xl/sharedStrings.xml><?xml version="1.0" encoding="utf-8"?>
<sst xmlns="http://schemas.openxmlformats.org/spreadsheetml/2006/main" count="133" uniqueCount="131">
  <si>
    <t>LIBELLE</t>
  </si>
  <si>
    <t>U</t>
  </si>
  <si>
    <t>Quantité</t>
  </si>
  <si>
    <t>P.U.</t>
  </si>
  <si>
    <t>Montant</t>
  </si>
  <si>
    <t>CHARPENTE BOIS</t>
  </si>
  <si>
    <t>CH2</t>
  </si>
  <si>
    <t>2</t>
  </si>
  <si>
    <t>TERRAINS OU LIEUX</t>
  </si>
  <si>
    <t>CH3</t>
  </si>
  <si>
    <t>2.1</t>
  </si>
  <si>
    <t>PLAN D'ATELIER CHANTIER</t>
  </si>
  <si>
    <t>CH4</t>
  </si>
  <si>
    <t xml:space="preserve">2.1 1 </t>
  </si>
  <si>
    <t>Frais établissement des Plans d'Atelier de Chantier et des plans d’exécution</t>
  </si>
  <si>
    <t>Ens</t>
  </si>
  <si>
    <t>ART</t>
  </si>
  <si>
    <t>002-C062</t>
  </si>
  <si>
    <t>Total PLAN D'ATELIER CHANTIER</t>
  </si>
  <si>
    <t>STOT</t>
  </si>
  <si>
    <t>2.2</t>
  </si>
  <si>
    <t>INSTALLATION DE CHANTIER</t>
  </si>
  <si>
    <t>CH4</t>
  </si>
  <si>
    <t xml:space="preserve">2.2 1 </t>
  </si>
  <si>
    <t>Mise en place de protections aux chutes pendant l’exécution des travaux ( garde-corps, filets, crochets de sécurité, échafaudage etc. ... ) suivant réglementation du code du travail.</t>
  </si>
  <si>
    <t>Ens</t>
  </si>
  <si>
    <t>ART</t>
  </si>
  <si>
    <t>004-J800</t>
  </si>
  <si>
    <t>Total INSTALLATION DE CHANTIER</t>
  </si>
  <si>
    <t>STOT</t>
  </si>
  <si>
    <t>3</t>
  </si>
  <si>
    <t>TOITURES</t>
  </si>
  <si>
    <t>CH3</t>
  </si>
  <si>
    <t>3.1</t>
  </si>
  <si>
    <t>OSSATURES DE TOITURES</t>
  </si>
  <si>
    <t>CH4</t>
  </si>
  <si>
    <t>3.1.1</t>
  </si>
  <si>
    <t>Charpente en fermettes industrialisées</t>
  </si>
  <si>
    <t>CH5</t>
  </si>
  <si>
    <t>3.1.1.1</t>
  </si>
  <si>
    <t>Charpente en fermettes industrialisées</t>
  </si>
  <si>
    <t>CH6</t>
  </si>
  <si>
    <t xml:space="preserve">3.1.1.1 1 </t>
  </si>
  <si>
    <t>Charpente en fermettes industrialisées normalisées en pin sylvestre, traitée brut de sciage.
Conforme au DTU 31.1 et la norme en vigueur
Sections et résistances appropriées aux charges à supporter
Espacement : suivant réglementation.</t>
  </si>
  <si>
    <t>ART</t>
  </si>
  <si>
    <t>004-E649</t>
  </si>
  <si>
    <t xml:space="preserve">3.1.1.1 2 </t>
  </si>
  <si>
    <t>Surface à traiter pour fermettes droites par bâtiment au nu extérieur des parois : (8.28  x 14.34 ml env ) = 118.74 m² env
Hauteur entre égout et faitage : 1.45 ml ht env suivant plans
Pente : 35 %</t>
  </si>
  <si>
    <t>U</t>
  </si>
  <si>
    <t>ART</t>
  </si>
  <si>
    <t>008-A078</t>
  </si>
  <si>
    <t xml:space="preserve">3.1.1.1 3 </t>
  </si>
  <si>
    <t>Surface à traiter pour fermettes droites par bâtiment au nu extérieur des parois : (8.28  x 7.20 ml env ) = 59.62 m² env
Hauteur entre égout et faitage : 1.45 ml ht env suivant plans
Pente : 35 %</t>
  </si>
  <si>
    <t>U</t>
  </si>
  <si>
    <t>ART</t>
  </si>
  <si>
    <t>019-A004</t>
  </si>
  <si>
    <t xml:space="preserve">3.1.1.1 4 </t>
  </si>
  <si>
    <t>Surface à traiter pour fermettes droites par bâtiment au nu extérieur des parois : (8.28  x 4.32 ml env ) = 35.77 m² env
Hauteur entre égout et faitage : 1.45 ml ht env suivant plans
Pente : 35 %</t>
  </si>
  <si>
    <t>U</t>
  </si>
  <si>
    <t>ART</t>
  </si>
  <si>
    <t>012-A518</t>
  </si>
  <si>
    <t xml:space="preserve">3.1.1.1 5 </t>
  </si>
  <si>
    <t>Surface à traiter pour fermettes droites par bâtiment au nu extérieur des parois : (11.21  x 4.27 ml env ) = 47.87 m² env
Hauteur entre égout et faitage : 1.96 ml ht env suivant plans
Pente : 35 %</t>
  </si>
  <si>
    <t>U</t>
  </si>
  <si>
    <t>ART</t>
  </si>
  <si>
    <t>004-J152</t>
  </si>
  <si>
    <t>3.1.2</t>
  </si>
  <si>
    <t>Charpentes ossatures de toitures (charpente traditionnelle)</t>
  </si>
  <si>
    <t>CH5</t>
  </si>
  <si>
    <t xml:space="preserve">3.1.2 1 </t>
  </si>
  <si>
    <t>Pannes ( BM ) section suivant nécessité
Pente suivant plans de l'architecte
Portées suivant plans  
Type de bois : Bois massif (BM)
Conforme au DTU 31.1 et la norme en vigueur Certifié CTB B+</t>
  </si>
  <si>
    <t>ml</t>
  </si>
  <si>
    <t>ART</t>
  </si>
  <si>
    <t>002-B867</t>
  </si>
  <si>
    <t xml:space="preserve">3.1.2 2 </t>
  </si>
  <si>
    <t>Muralière en sapin du Nord traité section suivant nécessité
Pente suivant plans de l'architecte
Portées suivant plans  
Type de bois : Bois massif (BM)
Conforme au DTU 31.1 et la norme en vigueur Certifié CTB B+</t>
  </si>
  <si>
    <t>ml</t>
  </si>
  <si>
    <t>ART</t>
  </si>
  <si>
    <t>012-A070</t>
  </si>
  <si>
    <t xml:space="preserve">3.1.2 3 </t>
  </si>
  <si>
    <t>Sablières en bois massif
Section : suivant nécessité</t>
  </si>
  <si>
    <t>ml</t>
  </si>
  <si>
    <t>ART</t>
  </si>
  <si>
    <t>012-C530</t>
  </si>
  <si>
    <t>3.1.3</t>
  </si>
  <si>
    <t>Contreventement</t>
  </si>
  <si>
    <t>CH5</t>
  </si>
  <si>
    <t xml:space="preserve">3.1.3 1 </t>
  </si>
  <si>
    <t>Contreventement en bois massifs
Type de bois : Bois massif (BM), en sapin du Nord traité
Pente suivant plans de l'Architecte
Conforme au DTU 31.1 et la norme en vigueur 
Certifié CTB B+</t>
  </si>
  <si>
    <t>Ens</t>
  </si>
  <si>
    <t>ART</t>
  </si>
  <si>
    <t>010-A124</t>
  </si>
  <si>
    <t>Total OSSATURES DE TOITURES</t>
  </si>
  <si>
    <t>STOT</t>
  </si>
  <si>
    <t>4</t>
  </si>
  <si>
    <t>SOUS TOITURE</t>
  </si>
  <si>
    <t>CH3</t>
  </si>
  <si>
    <t>4.1</t>
  </si>
  <si>
    <t>Produits ligneux</t>
  </si>
  <si>
    <t>CH4</t>
  </si>
  <si>
    <t xml:space="preserve">4.1 1 </t>
  </si>
  <si>
    <t>Voligeage jointif en pin sylvestre traité, finition non rabotée
Classe 3 
Épaisseur suivant normes en vigueur</t>
  </si>
  <si>
    <t>m²</t>
  </si>
  <si>
    <t>ART</t>
  </si>
  <si>
    <t>008-A077</t>
  </si>
  <si>
    <t>Total Produits ligneux</t>
  </si>
  <si>
    <t>STOT</t>
  </si>
  <si>
    <t>5</t>
  </si>
  <si>
    <t>GESTION DES DECHETS</t>
  </si>
  <si>
    <t>CH3</t>
  </si>
  <si>
    <t>5.1</t>
  </si>
  <si>
    <t>Décret n° 2020-1817 du 29 décembre 2020 ( Loi Anti-gaspillage économie circulaire AGEC )</t>
  </si>
  <si>
    <t>CH4</t>
  </si>
  <si>
    <t xml:space="preserve">5.1 1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</si>
  <si>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</si>
  <si>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</si>
  <si>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</si>
  <si>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016-B660</t>
  </si>
  <si>
    <t xml:space="preserve">5.1 2 </t>
  </si>
  <si>
    <t>Une estimation des coûts associés aux modalités de gestion et d’enlèvement de ces déchets.</t>
  </si>
  <si>
    <t>FOR</t>
  </si>
  <si>
    <t>ART</t>
  </si>
  <si>
    <t>016-B661</t>
  </si>
  <si>
    <t>Total Décret n° 2020-1817 du 29 décembre 2020 ( Loi Anti-gaspillage économie circulaire AGEC )</t>
  </si>
  <si>
    <t>STOT</t>
  </si>
  <si>
    <t>Montant HT du Lot N°04 CHARPENTE BOIS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</si>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</sst>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2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2" borderId="3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1" fillId="0" borderId="3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4" xfId="0" applyBorder="1" applyAlignment="1" applyProtection="1">
      <alignment horizontal="center" vertical="top"/>
      <protection locked="0"/>
    </xf>
    <xf numFmtId="165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3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6" xfId="0" applyNumberForma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5" fillId="0" borderId="8" xfId="18" applyBorder="1">
      <alignment horizontal="left" vertical="top" wrapText="1"/>
    </xf>
    <xf numFmtId="0" fontId="5" fillId="0" borderId="8" xfId="22" applyBorder="1">
      <alignment horizontal="left" vertical="top" wrapText="1"/>
    </xf>
    <xf numFmtId="166" fontId="0" fillId="0" borderId="4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Border="1" applyAlignment="1">
      <alignment horizontal="left" vertical="top" wrapText="1"/>
    </xf>
    <xf numFmtId="0" fontId="0" fillId="0" borderId="0" xfId="0" applyBorder="1"/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  <xf numFmtId="0" fontId="0" fillId="0" borderId="0" xfId="0" applyBorder="1" applyAlignment="1">
      <alignment horizontal="center" vertical="center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/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/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/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CHARPENTE BOIS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/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DURAND ARCHITECTES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Place François Mitterrand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44 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contact@durand-architectes.fr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/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8 LOGEMENST INTERMEDIAIRES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Les Tardivières 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85190 LA GENETOUZE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/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/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IDES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22E, Impasse Jeanne Dieulafoy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62 15 02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ides@ides.fr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95250</xdr:rowOff>
    </xdr:to>
    <xdr:sp macro="" textlink="">
      <xdr:nvSpPr>
        <xdr:cNvPr id="10" name="Forme8"/>
        <xdr:cNvSpPr/>
      </xdr:nvSpPr>
      <xdr:spPr>
        <a:xfrm>
          <a:off x="3816000" y="7468200"/>
          <a:ext cx="2700000" cy="100905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/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32087</xdr:rowOff>
    </xdr:from>
    <xdr:to>
      <xdr:col>5</xdr:col>
      <xdr:colOff>762000</xdr:colOff>
      <xdr:row>0</xdr:row>
      <xdr:rowOff>914478</xdr:rowOff>
    </xdr:to>
    <xdr:sp macro="" textlink="">
      <xdr:nvSpPr>
        <xdr:cNvPr id="3" name="Forme1"/>
        <xdr:cNvSpPr/>
      </xdr:nvSpPr>
      <xdr:spPr>
        <a:xfrm>
          <a:off x="108000" y="32087"/>
          <a:ext cx="6153652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8 LOGEMENST INTERMEDIAIRES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85190  LA GENETOUZE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/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N°04 CHARPENTE BOIS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/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2D473-954C-4260-8799-C23F40E58E0F}">
  <sheetPr>
    <pageSetUpPr fitToPage="1"/>
  </sheetPr>
  <dimension ref="A1"/>
  <sheetViews>
    <sheetView showGridLines="0" tabSelected="1" view="pageBreakPreview" zoomScaleNormal="100" zoomScaleSheetLayoutView="100" workbookViewId="0">
      <selection activeCell="A53" sqref="A53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619B1-C1CE-425F-8734-841C34E610B9}">
  <sheetPr>
    <pageSetUpPr fitToPage="1"/>
  </sheetPr>
  <dimension ref="A1:ZZ69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33"/>
      <c r="B1" s="34"/>
      <c r="C1" s="34"/>
      <c r="D1" s="34"/>
      <c r="E1" s="34"/>
      <c r="F1" s="35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36"/>
      <c r="B7" s="15"/>
      <c r="C7" s="11"/>
      <c r="D7" s="11"/>
      <c r="E7" s="11"/>
      <c r="F7" s="12"/>
      <c r="ZZ7" s="13"/>
    </row>
    <row r="8" spans="1:702" ht="24" x14ac:dyDescent="0.25">
      <c r="A8" s="16" t="s">
        <v>13</v>
      </c>
      <c r="B8" s="17" t="s">
        <v>14</v>
      </c>
      <c r="C8" s="18" t="s">
        <v>15</v>
      </c>
      <c r="D8" s="19">
        <v>1</v>
      </c>
      <c r="E8" s="20"/>
      <c r="F8" s="21">
        <f>ROUND(D8*E8,2)</f>
        <v>0</v>
      </c>
      <c r="ZY8" t="s">
        <v>16</v>
      </c>
      <c r="ZZ8" s="13" t="s">
        <v>17</v>
      </c>
    </row>
    <row r="9" spans="1:702" x14ac:dyDescent="0.25">
      <c r="A9" s="22"/>
      <c r="B9" s="23"/>
      <c r="C9" s="11"/>
      <c r="D9" s="11"/>
      <c r="E9" s="11"/>
      <c r="F9" s="24"/>
    </row>
    <row r="10" spans="1:702" x14ac:dyDescent="0.25">
      <c r="A10" s="25"/>
      <c r="B10" s="26" t="s">
        <v>18</v>
      </c>
      <c r="C10" s="11"/>
      <c r="D10" s="11"/>
      <c r="E10" s="11"/>
      <c r="F10" s="27">
        <f>SUBTOTAL(109,F8:F9)</f>
        <v>0</v>
      </c>
      <c r="G10" s="28"/>
      <c r="ZY10" t="s">
        <v>19</v>
      </c>
    </row>
    <row r="11" spans="1:702" x14ac:dyDescent="0.25">
      <c r="A11" s="22"/>
      <c r="B11" s="23"/>
      <c r="C11" s="11"/>
      <c r="D11" s="11"/>
      <c r="E11" s="11"/>
      <c r="F11" s="8"/>
    </row>
    <row r="12" spans="1:702" x14ac:dyDescent="0.25">
      <c r="A12" s="9" t="s">
        <v>20</v>
      </c>
      <c r="B12" s="15" t="s">
        <v>21</v>
      </c>
      <c r="C12" s="11"/>
      <c r="D12" s="11"/>
      <c r="E12" s="11"/>
      <c r="F12" s="12"/>
      <c r="ZY12" t="s">
        <v>22</v>
      </c>
      <c r="ZZ12" s="13"/>
    </row>
    <row r="13" spans="1:702" x14ac:dyDescent="0.25">
      <c r="A13" s="36"/>
      <c r="B13" s="15"/>
      <c r="C13" s="11"/>
      <c r="D13" s="11"/>
      <c r="E13" s="11"/>
      <c r="F13" s="12"/>
      <c r="ZZ13" s="13"/>
    </row>
    <row r="14" spans="1:702" ht="48" x14ac:dyDescent="0.25">
      <c r="A14" s="16" t="s">
        <v>23</v>
      </c>
      <c r="B14" s="17" t="s">
        <v>24</v>
      </c>
      <c r="C14" s="18" t="s">
        <v>25</v>
      </c>
      <c r="D14" s="19">
        <v>1</v>
      </c>
      <c r="E14" s="20"/>
      <c r="F14" s="21">
        <f>ROUND(D14*E14,2)</f>
        <v>0</v>
      </c>
      <c r="ZY14" t="s">
        <v>26</v>
      </c>
      <c r="ZZ14" s="13" t="s">
        <v>27</v>
      </c>
    </row>
    <row r="15" spans="1:702" x14ac:dyDescent="0.25">
      <c r="A15" s="22"/>
      <c r="B15" s="23"/>
      <c r="C15" s="11"/>
      <c r="D15" s="11"/>
      <c r="E15" s="11"/>
      <c r="F15" s="24"/>
    </row>
    <row r="16" spans="1:702" x14ac:dyDescent="0.25">
      <c r="A16" s="25"/>
      <c r="B16" s="26" t="s">
        <v>28</v>
      </c>
      <c r="C16" s="11"/>
      <c r="D16" s="11"/>
      <c r="E16" s="11"/>
      <c r="F16" s="27">
        <f>SUBTOTAL(109,F14:F15)</f>
        <v>0</v>
      </c>
      <c r="G16" s="28"/>
      <c r="ZY16" t="s">
        <v>29</v>
      </c>
    </row>
    <row r="17" spans="1:702" x14ac:dyDescent="0.25">
      <c r="A17" s="22"/>
      <c r="B17" s="23"/>
      <c r="C17" s="11"/>
      <c r="D17" s="11"/>
      <c r="E17" s="11"/>
      <c r="F17" s="8"/>
    </row>
    <row r="18" spans="1:702" x14ac:dyDescent="0.25">
      <c r="A18" s="9" t="s">
        <v>30</v>
      </c>
      <c r="B18" s="14" t="s">
        <v>31</v>
      </c>
      <c r="C18" s="11"/>
      <c r="D18" s="11"/>
      <c r="E18" s="11"/>
      <c r="F18" s="12"/>
      <c r="ZY18" t="s">
        <v>32</v>
      </c>
      <c r="ZZ18" s="13"/>
    </row>
    <row r="19" spans="1:702" x14ac:dyDescent="0.25">
      <c r="A19" s="9" t="s">
        <v>33</v>
      </c>
      <c r="B19" s="15" t="s">
        <v>34</v>
      </c>
      <c r="C19" s="11"/>
      <c r="D19" s="11"/>
      <c r="E19" s="11"/>
      <c r="F19" s="12"/>
      <c r="ZY19" t="s">
        <v>35</v>
      </c>
      <c r="ZZ19" s="13"/>
    </row>
    <row r="20" spans="1:702" x14ac:dyDescent="0.25">
      <c r="A20" s="9" t="s">
        <v>36</v>
      </c>
      <c r="B20" s="29" t="s">
        <v>37</v>
      </c>
      <c r="C20" s="11"/>
      <c r="D20" s="11"/>
      <c r="E20" s="11"/>
      <c r="F20" s="12"/>
      <c r="ZY20" t="s">
        <v>38</v>
      </c>
      <c r="ZZ20" s="13"/>
    </row>
    <row r="21" spans="1:702" x14ac:dyDescent="0.25">
      <c r="A21" s="9" t="s">
        <v>39</v>
      </c>
      <c r="B21" s="30" t="s">
        <v>40</v>
      </c>
      <c r="C21" s="11"/>
      <c r="D21" s="11"/>
      <c r="E21" s="11"/>
      <c r="F21" s="12"/>
      <c r="ZY21" t="s">
        <v>41</v>
      </c>
      <c r="ZZ21" s="13"/>
    </row>
    <row r="22" spans="1:702" x14ac:dyDescent="0.25">
      <c r="A22" s="36"/>
      <c r="B22" s="30"/>
      <c r="C22" s="11"/>
      <c r="D22" s="11"/>
      <c r="E22" s="11"/>
      <c r="F22" s="12"/>
      <c r="ZZ22" s="13"/>
    </row>
    <row r="23" spans="1:702" ht="72" x14ac:dyDescent="0.25">
      <c r="A23" s="16" t="s">
        <v>42</v>
      </c>
      <c r="B23" s="17" t="s">
        <v>43</v>
      </c>
      <c r="C23" s="18"/>
      <c r="D23" s="19"/>
      <c r="E23" s="20"/>
      <c r="F23" s="21">
        <f>ROUND(D23*E23,2)</f>
        <v>0</v>
      </c>
      <c r="ZY23" t="s">
        <v>44</v>
      </c>
      <c r="ZZ23" s="13" t="s">
        <v>45</v>
      </c>
    </row>
    <row r="24" spans="1:702" x14ac:dyDescent="0.25">
      <c r="A24" s="37"/>
      <c r="B24" s="17"/>
      <c r="C24" s="18"/>
      <c r="D24" s="19"/>
      <c r="E24" s="20"/>
      <c r="F24" s="21"/>
      <c r="ZZ24" s="13"/>
    </row>
    <row r="25" spans="1:702" ht="72" x14ac:dyDescent="0.25">
      <c r="A25" s="16" t="s">
        <v>46</v>
      </c>
      <c r="B25" s="17" t="s">
        <v>47</v>
      </c>
      <c r="C25" s="18" t="s">
        <v>48</v>
      </c>
      <c r="D25" s="19">
        <v>1</v>
      </c>
      <c r="E25" s="20"/>
      <c r="F25" s="21">
        <f>ROUND(D25*E25,2)</f>
        <v>0</v>
      </c>
      <c r="ZY25" t="s">
        <v>49</v>
      </c>
      <c r="ZZ25" s="13" t="s">
        <v>50</v>
      </c>
    </row>
    <row r="26" spans="1:702" x14ac:dyDescent="0.25">
      <c r="A26" s="37"/>
      <c r="B26" s="17"/>
      <c r="C26" s="18"/>
      <c r="D26" s="19"/>
      <c r="E26" s="20"/>
      <c r="F26" s="21"/>
      <c r="ZZ26" s="13"/>
    </row>
    <row r="27" spans="1:702" ht="60" customHeight="1" x14ac:dyDescent="0.25">
      <c r="A27" s="16" t="s">
        <v>51</v>
      </c>
      <c r="B27" s="17" t="s">
        <v>52</v>
      </c>
      <c r="C27" s="18" t="s">
        <v>53</v>
      </c>
      <c r="D27" s="19">
        <v>1</v>
      </c>
      <c r="E27" s="20"/>
      <c r="F27" s="21">
        <f>ROUND(D27*E27,2)</f>
        <v>0</v>
      </c>
      <c r="ZY27" t="s">
        <v>54</v>
      </c>
      <c r="ZZ27" s="13" t="s">
        <v>55</v>
      </c>
    </row>
    <row r="28" spans="1:702" x14ac:dyDescent="0.25">
      <c r="A28" s="37"/>
      <c r="B28" s="17"/>
      <c r="C28" s="18"/>
      <c r="D28" s="19"/>
      <c r="E28" s="20"/>
      <c r="F28" s="21"/>
      <c r="ZZ28" s="13"/>
    </row>
    <row r="29" spans="1:702" ht="60" customHeight="1" x14ac:dyDescent="0.25">
      <c r="A29" s="16" t="s">
        <v>56</v>
      </c>
      <c r="B29" s="17" t="s">
        <v>57</v>
      </c>
      <c r="C29" s="18" t="s">
        <v>58</v>
      </c>
      <c r="D29" s="19">
        <v>1</v>
      </c>
      <c r="E29" s="20"/>
      <c r="F29" s="21">
        <f>ROUND(D29*E29,2)</f>
        <v>0</v>
      </c>
      <c r="ZY29" t="s">
        <v>59</v>
      </c>
      <c r="ZZ29" s="13" t="s">
        <v>60</v>
      </c>
    </row>
    <row r="30" spans="1:702" x14ac:dyDescent="0.25">
      <c r="A30" s="37"/>
      <c r="B30" s="17"/>
      <c r="C30" s="18"/>
      <c r="D30" s="19"/>
      <c r="E30" s="20"/>
      <c r="F30" s="21"/>
      <c r="ZZ30" s="13"/>
    </row>
    <row r="31" spans="1:702" ht="72" x14ac:dyDescent="0.25">
      <c r="A31" s="16" t="s">
        <v>61</v>
      </c>
      <c r="B31" s="17" t="s">
        <v>62</v>
      </c>
      <c r="C31" s="18" t="s">
        <v>63</v>
      </c>
      <c r="D31" s="19">
        <v>1</v>
      </c>
      <c r="E31" s="20"/>
      <c r="F31" s="21">
        <f>ROUND(D31*E31,2)</f>
        <v>0</v>
      </c>
      <c r="ZY31" t="s">
        <v>64</v>
      </c>
      <c r="ZZ31" s="13" t="s">
        <v>65</v>
      </c>
    </row>
    <row r="32" spans="1:702" x14ac:dyDescent="0.25">
      <c r="A32" s="37"/>
      <c r="B32" s="17"/>
      <c r="C32" s="18"/>
      <c r="D32" s="19"/>
      <c r="E32" s="20"/>
      <c r="F32" s="21"/>
      <c r="ZZ32" s="13"/>
    </row>
    <row r="33" spans="1:702" ht="25.5" x14ac:dyDescent="0.25">
      <c r="A33" s="9" t="s">
        <v>66</v>
      </c>
      <c r="B33" s="29" t="s">
        <v>67</v>
      </c>
      <c r="C33" s="11"/>
      <c r="D33" s="11"/>
      <c r="E33" s="11"/>
      <c r="F33" s="12"/>
      <c r="ZY33" t="s">
        <v>68</v>
      </c>
      <c r="ZZ33" s="13"/>
    </row>
    <row r="34" spans="1:702" x14ac:dyDescent="0.25">
      <c r="A34" s="36"/>
      <c r="B34" s="29"/>
      <c r="C34" s="11"/>
      <c r="D34" s="11"/>
      <c r="E34" s="11"/>
      <c r="F34" s="12"/>
      <c r="ZZ34" s="13"/>
    </row>
    <row r="35" spans="1:702" ht="72" x14ac:dyDescent="0.25">
      <c r="A35" s="16" t="s">
        <v>69</v>
      </c>
      <c r="B35" s="17" t="s">
        <v>70</v>
      </c>
      <c r="C35" s="18" t="s">
        <v>71</v>
      </c>
      <c r="D35" s="20">
        <v>18.8</v>
      </c>
      <c r="E35" s="20"/>
      <c r="F35" s="21">
        <f>ROUND(D35*E35,2)</f>
        <v>0</v>
      </c>
      <c r="ZY35" t="s">
        <v>72</v>
      </c>
      <c r="ZZ35" s="13" t="s">
        <v>73</v>
      </c>
    </row>
    <row r="36" spans="1:702" x14ac:dyDescent="0.25">
      <c r="A36" s="37"/>
      <c r="B36" s="17"/>
      <c r="C36" s="18"/>
      <c r="D36" s="20"/>
      <c r="E36" s="20"/>
      <c r="F36" s="21"/>
      <c r="ZZ36" s="13"/>
    </row>
    <row r="37" spans="1:702" ht="84" x14ac:dyDescent="0.25">
      <c r="A37" s="16" t="s">
        <v>74</v>
      </c>
      <c r="B37" s="17" t="s">
        <v>75</v>
      </c>
      <c r="C37" s="18" t="s">
        <v>76</v>
      </c>
      <c r="D37" s="20">
        <v>28.6</v>
      </c>
      <c r="E37" s="20"/>
      <c r="F37" s="21">
        <f>ROUND(D37*E37,2)</f>
        <v>0</v>
      </c>
      <c r="ZY37" t="s">
        <v>77</v>
      </c>
      <c r="ZZ37" s="13" t="s">
        <v>78</v>
      </c>
    </row>
    <row r="38" spans="1:702" x14ac:dyDescent="0.25">
      <c r="A38" s="37"/>
      <c r="B38" s="17"/>
      <c r="C38" s="18"/>
      <c r="D38" s="20"/>
      <c r="E38" s="20"/>
      <c r="F38" s="21"/>
      <c r="ZZ38" s="13"/>
    </row>
    <row r="39" spans="1:702" ht="24" x14ac:dyDescent="0.25">
      <c r="A39" s="16" t="s">
        <v>79</v>
      </c>
      <c r="B39" s="17" t="s">
        <v>80</v>
      </c>
      <c r="C39" s="18" t="s">
        <v>81</v>
      </c>
      <c r="D39" s="20">
        <v>4.4000000000000004</v>
      </c>
      <c r="E39" s="20"/>
      <c r="F39" s="21">
        <f>ROUND(D39*E39,2)</f>
        <v>0</v>
      </c>
      <c r="ZY39" t="s">
        <v>82</v>
      </c>
      <c r="ZZ39" s="13" t="s">
        <v>83</v>
      </c>
    </row>
    <row r="40" spans="1:702" x14ac:dyDescent="0.25">
      <c r="A40" s="37"/>
      <c r="B40" s="17"/>
      <c r="C40" s="18"/>
      <c r="D40" s="20"/>
      <c r="E40" s="20"/>
      <c r="F40" s="21"/>
      <c r="ZZ40" s="13"/>
    </row>
    <row r="41" spans="1:702" x14ac:dyDescent="0.25">
      <c r="A41" s="9" t="s">
        <v>84</v>
      </c>
      <c r="B41" s="29" t="s">
        <v>85</v>
      </c>
      <c r="C41" s="11"/>
      <c r="D41" s="11"/>
      <c r="E41" s="11"/>
      <c r="F41" s="12"/>
      <c r="ZY41" t="s">
        <v>86</v>
      </c>
      <c r="ZZ41" s="13"/>
    </row>
    <row r="42" spans="1:702" x14ac:dyDescent="0.25">
      <c r="A42" s="36"/>
      <c r="B42" s="29"/>
      <c r="C42" s="11"/>
      <c r="D42" s="11"/>
      <c r="E42" s="11"/>
      <c r="F42" s="12"/>
      <c r="ZZ42" s="13"/>
    </row>
    <row r="43" spans="1:702" ht="60" x14ac:dyDescent="0.25">
      <c r="A43" s="16" t="s">
        <v>87</v>
      </c>
      <c r="B43" s="17" t="s">
        <v>88</v>
      </c>
      <c r="C43" s="18" t="s">
        <v>89</v>
      </c>
      <c r="D43" s="19">
        <v>1</v>
      </c>
      <c r="E43" s="20"/>
      <c r="F43" s="21">
        <f>ROUND(D43*E43,2)</f>
        <v>0</v>
      </c>
      <c r="ZY43" t="s">
        <v>90</v>
      </c>
      <c r="ZZ43" s="13" t="s">
        <v>91</v>
      </c>
    </row>
    <row r="44" spans="1:702" x14ac:dyDescent="0.25">
      <c r="A44" s="22"/>
      <c r="B44" s="23"/>
      <c r="C44" s="11"/>
      <c r="D44" s="11"/>
      <c r="E44" s="11"/>
      <c r="F44" s="24"/>
    </row>
    <row r="45" spans="1:702" x14ac:dyDescent="0.25">
      <c r="A45" s="25"/>
      <c r="B45" s="26" t="s">
        <v>92</v>
      </c>
      <c r="C45" s="11"/>
      <c r="D45" s="11"/>
      <c r="E45" s="11"/>
      <c r="F45" s="27">
        <f>SUBTOTAL(109,F20:F44)</f>
        <v>0</v>
      </c>
      <c r="G45" s="28"/>
      <c r="ZY45" t="s">
        <v>93</v>
      </c>
    </row>
    <row r="46" spans="1:702" x14ac:dyDescent="0.25">
      <c r="A46" s="22"/>
      <c r="B46" s="23"/>
      <c r="C46" s="11"/>
      <c r="D46" s="11"/>
      <c r="E46" s="11"/>
      <c r="F46" s="8"/>
    </row>
    <row r="47" spans="1:702" x14ac:dyDescent="0.25">
      <c r="A47" s="9" t="s">
        <v>94</v>
      </c>
      <c r="B47" s="14" t="s">
        <v>95</v>
      </c>
      <c r="C47" s="11"/>
      <c r="D47" s="11"/>
      <c r="E47" s="11"/>
      <c r="F47" s="12"/>
      <c r="ZY47" t="s">
        <v>96</v>
      </c>
      <c r="ZZ47" s="13"/>
    </row>
    <row r="48" spans="1:702" x14ac:dyDescent="0.25">
      <c r="A48" s="9" t="s">
        <v>97</v>
      </c>
      <c r="B48" s="15" t="s">
        <v>98</v>
      </c>
      <c r="C48" s="11"/>
      <c r="D48" s="11"/>
      <c r="E48" s="11"/>
      <c r="F48" s="12"/>
      <c r="ZY48" t="s">
        <v>99</v>
      </c>
      <c r="ZZ48" s="13"/>
    </row>
    <row r="49" spans="1:702" x14ac:dyDescent="0.25">
      <c r="A49" s="36"/>
      <c r="B49" s="15"/>
      <c r="C49" s="11"/>
      <c r="D49" s="11"/>
      <c r="E49" s="11"/>
      <c r="F49" s="12"/>
      <c r="ZZ49" s="13"/>
    </row>
    <row r="50" spans="1:702" ht="48" x14ac:dyDescent="0.25">
      <c r="A50" s="16" t="s">
        <v>100</v>
      </c>
      <c r="B50" s="17" t="s">
        <v>101</v>
      </c>
      <c r="C50" s="18" t="s">
        <v>102</v>
      </c>
      <c r="D50" s="20">
        <v>8.7799999999999994</v>
      </c>
      <c r="E50" s="20"/>
      <c r="F50" s="21">
        <f>ROUND(D50*E50,2)</f>
        <v>0</v>
      </c>
      <c r="ZY50" t="s">
        <v>103</v>
      </c>
      <c r="ZZ50" s="13" t="s">
        <v>104</v>
      </c>
    </row>
    <row r="51" spans="1:702" x14ac:dyDescent="0.25">
      <c r="A51" s="22"/>
      <c r="B51" s="23"/>
      <c r="C51" s="11"/>
      <c r="D51" s="11"/>
      <c r="E51" s="11"/>
      <c r="F51" s="24"/>
    </row>
    <row r="52" spans="1:702" x14ac:dyDescent="0.25">
      <c r="A52" s="25"/>
      <c r="B52" s="26" t="s">
        <v>105</v>
      </c>
      <c r="C52" s="11"/>
      <c r="D52" s="11"/>
      <c r="E52" s="11"/>
      <c r="F52" s="27">
        <f>SUBTOTAL(109,F50:F51)</f>
        <v>0</v>
      </c>
      <c r="G52" s="28"/>
      <c r="ZY52" t="s">
        <v>106</v>
      </c>
    </row>
    <row r="53" spans="1:702" x14ac:dyDescent="0.25">
      <c r="A53" s="22"/>
      <c r="B53" s="23"/>
      <c r="C53" s="11"/>
      <c r="D53" s="11"/>
      <c r="E53" s="11"/>
      <c r="F53" s="8"/>
    </row>
    <row r="54" spans="1:702" x14ac:dyDescent="0.25">
      <c r="A54" s="9" t="s">
        <v>107</v>
      </c>
      <c r="B54" s="14" t="s">
        <v>108</v>
      </c>
      <c r="C54" s="11"/>
      <c r="D54" s="11"/>
      <c r="E54" s="11"/>
      <c r="F54" s="12"/>
      <c r="ZY54" t="s">
        <v>109</v>
      </c>
      <c r="ZZ54" s="13"/>
    </row>
    <row r="55" spans="1:702" ht="25.5" x14ac:dyDescent="0.25">
      <c r="A55" s="9" t="s">
        <v>110</v>
      </c>
      <c r="B55" s="15" t="s">
        <v>111</v>
      </c>
      <c r="C55" s="11"/>
      <c r="D55" s="11"/>
      <c r="E55" s="11"/>
      <c r="F55" s="12"/>
      <c r="ZY55" t="s">
        <v>112</v>
      </c>
      <c r="ZZ55" s="13"/>
    </row>
    <row r="56" spans="1:702" x14ac:dyDescent="0.25">
      <c r="A56" s="36"/>
      <c r="B56" s="15"/>
      <c r="C56" s="11"/>
      <c r="D56" s="11"/>
      <c r="E56" s="11"/>
      <c r="F56" s="12"/>
      <c r="ZZ56" s="13"/>
    </row>
    <row r="57" spans="1:702" ht="36" x14ac:dyDescent="0.25">
      <c r="A57" s="16" t="s">
        <v>113</v>
      </c>
      <c r="B57" s="17" t="s">
        <v>114</v>
      </c>
      <c r="C57" s="18" t="s">
        <v>115</v>
      </c>
      <c r="D57" s="31"/>
      <c r="E57" s="20"/>
      <c r="F57" s="21">
        <f>ROUND(D57*E57,2)</f>
        <v>0</v>
      </c>
      <c r="ZY57" t="s">
        <v>116</v>
      </c>
      <c r="ZZ57" s="13" t="s">
        <v>117</v>
      </c>
    </row>
    <row r="58" spans="1:702" x14ac:dyDescent="0.25">
      <c r="A58" s="37"/>
      <c r="B58" s="17"/>
      <c r="C58" s="18"/>
      <c r="D58" s="31"/>
      <c r="E58" s="20"/>
      <c r="F58" s="21"/>
      <c r="ZZ58" s="13"/>
    </row>
    <row r="59" spans="1:702" ht="24" x14ac:dyDescent="0.25">
      <c r="A59" s="16" t="s">
        <v>118</v>
      </c>
      <c r="B59" s="17" t="s">
        <v>119</v>
      </c>
      <c r="C59" s="18" t="s">
        <v>120</v>
      </c>
      <c r="D59" s="19"/>
      <c r="E59" s="20"/>
      <c r="F59" s="21">
        <f>ROUND(D59*E59,2)</f>
        <v>0</v>
      </c>
      <c r="ZY59" t="s">
        <v>121</v>
      </c>
      <c r="ZZ59" s="13" t="s">
        <v>122</v>
      </c>
    </row>
    <row r="60" spans="1:702" x14ac:dyDescent="0.25">
      <c r="A60" s="22"/>
      <c r="B60" s="23"/>
      <c r="C60" s="11"/>
      <c r="D60" s="11"/>
      <c r="E60" s="11"/>
      <c r="F60" s="24"/>
    </row>
    <row r="61" spans="1:702" ht="38.25" x14ac:dyDescent="0.25">
      <c r="A61" s="25"/>
      <c r="B61" s="26" t="s">
        <v>123</v>
      </c>
      <c r="C61" s="11"/>
      <c r="D61" s="11"/>
      <c r="E61" s="11"/>
      <c r="F61" s="27">
        <f>SUBTOTAL(109,F57:F60)</f>
        <v>0</v>
      </c>
      <c r="G61" s="28"/>
      <c r="ZY61" t="s">
        <v>124</v>
      </c>
    </row>
    <row r="62" spans="1:702" x14ac:dyDescent="0.25">
      <c r="A62" s="22"/>
      <c r="B62" s="23"/>
      <c r="C62" s="11"/>
      <c r="D62" s="11"/>
      <c r="E62" s="11"/>
      <c r="F62" s="8"/>
    </row>
    <row r="63" spans="1:702" ht="15.75" thickBot="1" x14ac:dyDescent="0.3">
      <c r="A63" s="38"/>
      <c r="B63" s="39"/>
      <c r="C63" s="11"/>
      <c r="D63" s="11"/>
      <c r="E63" s="11"/>
      <c r="F63" s="12"/>
    </row>
    <row r="64" spans="1:702" x14ac:dyDescent="0.25">
      <c r="A64" s="40"/>
      <c r="B64" s="41"/>
      <c r="C64" s="41"/>
      <c r="D64" s="41"/>
      <c r="E64" s="41"/>
      <c r="F64" s="42"/>
    </row>
    <row r="65" spans="1:701" x14ac:dyDescent="0.25">
      <c r="A65" s="43"/>
      <c r="B65" s="44" t="s">
        <v>125</v>
      </c>
      <c r="C65" s="45"/>
      <c r="D65" s="45"/>
      <c r="E65" s="51" t="s">
        <v>130</v>
      </c>
      <c r="F65" s="46">
        <f>SUBTOTAL(109,F4:F63)</f>
        <v>0</v>
      </c>
      <c r="ZY65" t="s">
        <v>126</v>
      </c>
    </row>
    <row r="66" spans="1:701" x14ac:dyDescent="0.25">
      <c r="A66" s="47">
        <v>20</v>
      </c>
      <c r="B66" s="44" t="str">
        <f>CONCATENATE("Montant TVA (",A66,"%)")</f>
        <v>Montant TVA (20%)</v>
      </c>
      <c r="C66" s="45"/>
      <c r="D66" s="45"/>
      <c r="E66" s="51" t="s">
        <v>130</v>
      </c>
      <c r="F66" s="46">
        <f>(F65*A66)/100</f>
        <v>0</v>
      </c>
      <c r="ZY66" t="s">
        <v>127</v>
      </c>
    </row>
    <row r="67" spans="1:701" x14ac:dyDescent="0.25">
      <c r="A67" s="43"/>
      <c r="B67" s="44" t="s">
        <v>128</v>
      </c>
      <c r="C67" s="45"/>
      <c r="D67" s="45"/>
      <c r="E67" s="51" t="s">
        <v>130</v>
      </c>
      <c r="F67" s="46">
        <f>F65+F66</f>
        <v>0</v>
      </c>
      <c r="ZY67" t="s">
        <v>129</v>
      </c>
    </row>
    <row r="68" spans="1:701" ht="15.75" thickBot="1" x14ac:dyDescent="0.3">
      <c r="A68" s="48"/>
      <c r="B68" s="49"/>
      <c r="C68" s="49"/>
      <c r="D68" s="49"/>
      <c r="E68" s="49"/>
      <c r="F68" s="50"/>
    </row>
    <row r="69" spans="1:701" x14ac:dyDescent="0.25">
      <c r="F69" s="32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30" max="5" man="1"/>
    <brk id="53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F144D2D84704FB7683F3D72B5E05B" ma:contentTypeVersion="13" ma:contentTypeDescription="Crée un document." ma:contentTypeScope="" ma:versionID="27957fa44e1989fb866792815f3120ba">
  <xsd:schema xmlns:xsd="http://www.w3.org/2001/XMLSchema" xmlns:xs="http://www.w3.org/2001/XMLSchema" xmlns:p="http://schemas.microsoft.com/office/2006/metadata/properties" xmlns:ns2="b69e3c44-2c5e-40a4-9862-c088c70eea85" xmlns:ns3="0fae7a05-65d4-4765-b59e-ba141931fc12" targetNamespace="http://schemas.microsoft.com/office/2006/metadata/properties" ma:root="true" ma:fieldsID="6810a395d4544ceecb1632d710f000df" ns2:_="" ns3:_="">
    <xsd:import namespace="b69e3c44-2c5e-40a4-9862-c088c70eea85"/>
    <xsd:import namespace="0fae7a05-65d4-4765-b59e-ba141931fc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e3c44-2c5e-40a4-9862-c088c70ee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677f692-d994-4acc-8837-afe4794f69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e7a05-65d4-4765-b59e-ba141931fc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8a4fcad-c3dc-4548-9383-4adc1ff65fe2}" ma:internalName="TaxCatchAll" ma:showField="CatchAllData" ma:web="0fae7a05-65d4-4765-b59e-ba141931f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C1C0F0-890B-4F18-9CD7-E1C6BFE11B16}"/>
</file>

<file path=customXml/itemProps2.xml><?xml version="1.0" encoding="utf-8"?>
<ds:datastoreItem xmlns:ds="http://schemas.openxmlformats.org/officeDocument/2006/customXml" ds:itemID="{A3E00143-906C-4E58-8E5D-300E892EF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CHARPENTE BOIS</vt:lpstr>
      <vt:lpstr>'Lot N°04 CHARPENTE BOIS'!Impression_des_titres</vt:lpstr>
      <vt:lpstr>'Lot N°04 CHARPENTE BOIS'!Zone_d_impression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2024-07-09T07:18:11Z</dcterms:created>
  <dcterms:modified xsi:type="dcterms:W3CDTF">2024-07-09T07:58:16Z</dcterms:modified>
</cp:coreProperties>
</file>