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66925"/>
  <mc:AlternateContent xmlns:mc="http://schemas.openxmlformats.org/markup-compatibility/2006">
    <mc:Choice Requires="x15">
      <x15ac:absPath xmlns:x15ac="http://schemas.microsoft.com/office/spreadsheetml/2010/11/ac" url="Z:\ETUDES\CHRISTOPHE\1 - ETUDES CHRISTOPHE\988-2023 - CONSTRUCTION DE 8 LOGEMENTS - LA GENETOUZE\6 - DCE\Economiste\Dossier info\DPGF\"/>
    </mc:Choice>
  </mc:AlternateContent>
  <xr:revisionPtr revIDLastSave="0" documentId="13_ncr:1_{A5AA6A72-1BAD-491A-AB5D-699376B2E283}" xr6:coauthVersionLast="47" xr6:coauthVersionMax="47" xr10:uidLastSave="{00000000-0000-0000-0000-000000000000}"/>
  <bookViews>
    <workbookView xWindow="-28920" yWindow="-120" windowWidth="29040" windowHeight="15840" xr2:uid="{00000000-000D-0000-FFFF-FFFF00000000}"/>
  </bookViews>
  <sheets>
    <sheet name="Lot N°07 Page de garde" sheetId="1" r:id="rId1"/>
    <sheet name="Lot N°07 MENUISERIES INTERIEUR" sheetId="2" r:id="rId2"/>
  </sheets>
  <definedNames>
    <definedName name="_xlnm.Print_Titles" localSheetId="1">'Lot N°07 MENUISERIES INTERIEUR'!$1:$2</definedName>
    <definedName name="_xlnm.Print_Area" localSheetId="1">'Lot N°07 MENUISERIES INTERIEUR'!$A$1:$F$146</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 i="2" l="1"/>
  <c r="F11" i="2"/>
  <c r="F15" i="2"/>
  <c r="F17" i="2"/>
  <c r="F19" i="2"/>
  <c r="F23" i="2"/>
  <c r="F25" i="2"/>
  <c r="F29" i="2"/>
  <c r="F31" i="2"/>
  <c r="F35" i="2"/>
  <c r="F37" i="2"/>
  <c r="F42" i="2"/>
  <c r="F44" i="2"/>
  <c r="F48" i="2"/>
  <c r="F52" i="2"/>
  <c r="F54" i="2"/>
  <c r="F61" i="2"/>
  <c r="F66" i="2"/>
  <c r="F70" i="2"/>
  <c r="F74" i="2"/>
  <c r="F76" i="2"/>
  <c r="F78" i="2"/>
  <c r="F82" i="2"/>
  <c r="F84" i="2"/>
  <c r="F86" i="2"/>
  <c r="F88" i="2"/>
  <c r="F92" i="2"/>
  <c r="F100" i="2"/>
  <c r="F104" i="2"/>
  <c r="F111" i="2"/>
  <c r="F113" i="2"/>
  <c r="F120" i="2"/>
  <c r="F122" i="2"/>
  <c r="F126" i="2"/>
  <c r="F128" i="2"/>
  <c r="F135" i="2"/>
  <c r="F137" i="2"/>
  <c r="B144" i="2"/>
  <c r="F106" i="2" l="1"/>
  <c r="F139" i="2"/>
  <c r="F130" i="2"/>
  <c r="F115" i="2"/>
  <c r="F56" i="2"/>
  <c r="F94" i="2"/>
  <c r="F143" i="2" l="1"/>
  <c r="F144" i="2" s="1"/>
  <c r="F145" i="2" s="1"/>
</calcChain>
</file>

<file path=xl/sharedStrings.xml><?xml version="1.0" encoding="utf-8"?>
<sst xmlns="http://schemas.openxmlformats.org/spreadsheetml/2006/main" count="293" uniqueCount="291">
  <si>
    <t>LIBELLE</t>
  </si>
  <si>
    <t>U</t>
  </si>
  <si>
    <t>Quantité</t>
  </si>
  <si>
    <t>P.U.</t>
  </si>
  <si>
    <t>Montant</t>
  </si>
  <si>
    <t>MENUISERIES INTERIEURES ET EXTERIEURES</t>
  </si>
  <si>
    <t>CH2</t>
  </si>
  <si>
    <t>2</t>
  </si>
  <si>
    <t>PAROIS</t>
  </si>
  <si>
    <t>CH3</t>
  </si>
  <si>
    <t>2.1</t>
  </si>
  <si>
    <t>EQUIPEMENT DES OUVERTURES EXTERIEURES EN PVC</t>
  </si>
  <si>
    <t>CH4</t>
  </si>
  <si>
    <t>2.1.1</t>
  </si>
  <si>
    <t>Baies d'éclairages 1 vantail en PVC sans VR</t>
  </si>
  <si>
    <t>CH5</t>
  </si>
  <si>
    <t xml:space="preserve">2.1.1 1 </t>
  </si>
  <si>
    <t>Châssis à 1 vantail ouvrant à l’oscillo-battant, à recouvrement en profilés de PVC extrudé, teintés dans la masse sans volet roulant
Critères de base de la menuiserie suivant calcul BET fluide
Classement A.E.V de la menuiserie suivant région : A*2. E*4. V*A2
Certification ACOTHERM, CEKAL et classement phonique : suivant réglementation et produit proposé</t>
  </si>
  <si>
    <t>ART</t>
  </si>
  <si>
    <t>004-E692</t>
  </si>
  <si>
    <t xml:space="preserve">2.1.1 2 </t>
  </si>
  <si>
    <t>Dimensions : 0.65 x 1.15 ml ht  
Vitrage double avec vitrage anti effraction (1 face) et dépoli
Allège maçonnée</t>
  </si>
  <si>
    <t>U</t>
  </si>
  <si>
    <t>ART</t>
  </si>
  <si>
    <t>009-A387</t>
  </si>
  <si>
    <t>2.1.2</t>
  </si>
  <si>
    <t>Baies d'éclairages 1 vantail en PVC avec VR</t>
  </si>
  <si>
    <t>CH5</t>
  </si>
  <si>
    <t xml:space="preserve">2.1.2 1 </t>
  </si>
  <si>
    <t>Châssis à 1 vantail ouvrant oscillo-battant (avec ou sans partie fixe), à recouvrement en profiles de PVC extrude, teintes dans la masse avec volet roulant intégré et manœuvre manuelle
Critères de base de la menuiserie suivant calcul BET fluide
Classement A.E.V de la menuiserie suivant région : A*2. E*4. V*A2
Certification ACOTHERM, CEKAL et classement phonique : suivant réglementation et produit proposé</t>
  </si>
  <si>
    <t>ART</t>
  </si>
  <si>
    <t>004-E693</t>
  </si>
  <si>
    <t xml:space="preserve">2.1.2 2 </t>
  </si>
  <si>
    <t>Dimensions : 0.95 x 1.15 ml ht de dimensions entre tableaux ( à vérifier avant exécution )
Allège maçonnée 
Vitrage double à isolation thermique renforcée 
MANŒUVRE : Manuelle
PM : tablier en lame PVC</t>
  </si>
  <si>
    <t>U</t>
  </si>
  <si>
    <t>ART</t>
  </si>
  <si>
    <t>008-B069</t>
  </si>
  <si>
    <t xml:space="preserve">2.1.2 3 </t>
  </si>
  <si>
    <t>Dimensions : 0.95 x 2.15 ml ht de dimensions entre tableaux ( à vérifier avant exécution ) à 1 vantail ouvrant oscillo-battant y compris allège vitrée
Châssis OB : 0.95 x 1.15 ml ht
Allège vitrée fixe : 0.95 x 1.00 ml ht 
Vitrage double à isolation thermique renforcée et de sécurité de feuilleté pour l'allège vitrée
MANŒUVRE : Manuelle
PM : tablier en lame PVC</t>
  </si>
  <si>
    <t>U</t>
  </si>
  <si>
    <t>ART</t>
  </si>
  <si>
    <t>008-A536</t>
  </si>
  <si>
    <t>2.1.3</t>
  </si>
  <si>
    <t>Baies d'éclairages 2 vantaux en PVC avec VR</t>
  </si>
  <si>
    <t>CH5</t>
  </si>
  <si>
    <t xml:space="preserve">2.1.3 1 </t>
  </si>
  <si>
    <t>Châssis à 2 vantaux ouvrant oscillo-battant et à la française, à recouvrement en profiles de PVC extrude, teintes dans la masse avec volet roulant intégré et manœuvre manuelle
Critères de base de la menuiserie suivant calcul BET fluide
Classement A.E.V de la menuiserie suivant région : A*2. E*4. V*A2
Certification ACOTHERM, CEKAL et classement phonique : suivant réglementation et produit proposé</t>
  </si>
  <si>
    <t>ART</t>
  </si>
  <si>
    <t>019-A005</t>
  </si>
  <si>
    <t xml:space="preserve">2.1.3 2 </t>
  </si>
  <si>
    <t>Dimensions : 2.00 x 1.15 ml ht de dimensions entre tableaux ( à vérifier avant exécution )
Allège maçonnée 
Vitrage double à isolation thermique renforcée 
MANŒUVRE : Manuelle
PM : tablier en lame PVC</t>
  </si>
  <si>
    <t>U</t>
  </si>
  <si>
    <t>ART</t>
  </si>
  <si>
    <t>010-A436</t>
  </si>
  <si>
    <t>2.1.4</t>
  </si>
  <si>
    <t>Baies de passage 1 vantail en PVC</t>
  </si>
  <si>
    <t>CH5</t>
  </si>
  <si>
    <t xml:space="preserve">2.1.4 1 </t>
  </si>
  <si>
    <t>Porte-fenêtre à 1 vantail ouvrant à la française à recouvrement en profilés de PVC, teinté dans la masse avec volet roulant intégré à manœuvre manuelle
Critères de base de la menuiserie suivant calcul BET fluide
Classement A.E.V de la menuiserie suivant région : A*2. E*4. V*A2
Certification ACOTHERM, CEKAL et classement phonique : suivant réglementation et produit proposé</t>
  </si>
  <si>
    <t>ART</t>
  </si>
  <si>
    <t>004-E696</t>
  </si>
  <si>
    <t xml:space="preserve">2.1.4 2 </t>
  </si>
  <si>
    <t>Dimensions : 0.95 x 2.15 ml ht de dimensions entre tableaux ( à vérifier avant exécution )
Vitrage double à isolation thermique renforcée
MANŒUVRE : Manuelle
PM : tablier en lame PVC</t>
  </si>
  <si>
    <t>U</t>
  </si>
  <si>
    <t>ART</t>
  </si>
  <si>
    <t>012-A482</t>
  </si>
  <si>
    <t>2.1.5</t>
  </si>
  <si>
    <t>Baies de passage en aluminium</t>
  </si>
  <si>
    <t>CH5</t>
  </si>
  <si>
    <t xml:space="preserve">2.1.5 1 </t>
  </si>
  <si>
    <t>Baies de passages coulissantes à 2 vantaux coulissants en profilés d'aluminium extrudé, thermolaquée à rupture de pont thermique avec volet roulant intégré à manœuvre motorisée
Critères de base de la menuiserie suivant demande BET fluide:  
Classement A.E.V de la menuiserie suivant région : A*2. E*4. V*A2
Certification ACOTHERM, CEKAL et classement phonique : suivant réglementation et produit proposé</t>
  </si>
  <si>
    <t>ART</t>
  </si>
  <si>
    <t>004-C879</t>
  </si>
  <si>
    <t xml:space="preserve">2.1.5 2 </t>
  </si>
  <si>
    <t>U</t>
  </si>
  <si>
    <t>ART</t>
  </si>
  <si>
    <t>004-C884</t>
  </si>
  <si>
    <t>2.1.6</t>
  </si>
  <si>
    <t>Autres baies de passage</t>
  </si>
  <si>
    <t>CH5</t>
  </si>
  <si>
    <t>2.1.6.1</t>
  </si>
  <si>
    <t>Bloc Porte d'entrée</t>
  </si>
  <si>
    <t>CH6</t>
  </si>
  <si>
    <t xml:space="preserve">2.1.6.1 1 </t>
  </si>
  <si>
    <t>Bloc-porte d'entrée isolant thermique à parement lisse finition laquée  
Critères de base de la menuiserie suivant calcul BET fluide (Cf RE 2020)
Bloc porte EI15 pour portes à l'étage sur et sous coursives 
Classement A.E.V de la menuiserie suivant région : A*2 E*4 V*A2
Garantie 10 ans tôle pré-laquée</t>
  </si>
  <si>
    <t>ART</t>
  </si>
  <si>
    <t>007-A069</t>
  </si>
  <si>
    <t xml:space="preserve">2.1.6.1 2 </t>
  </si>
  <si>
    <t>Bloc Porte d'entrée sur et sous coursive EI15 à 1 vantail ouvrant à la française
Dimensions : 0.95 x 2.15 ml ht de dimensions entre tableaux ( à vérifier avant exécution )</t>
  </si>
  <si>
    <t>U</t>
  </si>
  <si>
    <t>ART</t>
  </si>
  <si>
    <t>004-C881</t>
  </si>
  <si>
    <t>2.1.6.2</t>
  </si>
  <si>
    <t>BP de service PVC</t>
  </si>
  <si>
    <t>CH6</t>
  </si>
  <si>
    <t xml:space="preserve">2.1.6.2 1 </t>
  </si>
  <si>
    <t>Bloc-porte de service en PVC sans oculus  
De 1.00 x 2.15 ht de dimensions nominales</t>
  </si>
  <si>
    <t>U</t>
  </si>
  <si>
    <t>ART</t>
  </si>
  <si>
    <t>007-A071</t>
  </si>
  <si>
    <t>2.1.7</t>
  </si>
  <si>
    <t>Autres éléments</t>
  </si>
  <si>
    <t>CH5</t>
  </si>
  <si>
    <t xml:space="preserve">2.1.7 1 </t>
  </si>
  <si>
    <t>Pose des bouches d’entrée d’air hygroréglables acoustiques pour VMC
Fourniture par le Corps d’état Plomberie - Sanitaires - Chauffage - Ventilation  
Volume suivant indication du BET fluide</t>
  </si>
  <si>
    <t>U</t>
  </si>
  <si>
    <t>ART</t>
  </si>
  <si>
    <t>009-A402</t>
  </si>
  <si>
    <t xml:space="preserve">2.1.7 2 </t>
  </si>
  <si>
    <t>Bavettes d’appuis en tôle d’aluminium laqué.
Modèle approprié type fixation mécanique
Finition laqué – Couleur au choix suivant palette RAL 
Sauf indication contraire la pente est de 5°
La bavette devra respecter le débordement de 30 mm</t>
  </si>
  <si>
    <t>ml</t>
  </si>
  <si>
    <t>ART</t>
  </si>
  <si>
    <t>009-A403</t>
  </si>
  <si>
    <t>Total EQUIPEMENT DES OUVERTURES EXTERIEURES EN PVC</t>
  </si>
  <si>
    <t>STOT</t>
  </si>
  <si>
    <t>2.2</t>
  </si>
  <si>
    <t>EQUIPEMENTS DES OUVERTURES INTERIEURES</t>
  </si>
  <si>
    <t>CH4</t>
  </si>
  <si>
    <t>2.2.1</t>
  </si>
  <si>
    <t>Éléments supports</t>
  </si>
  <si>
    <t>CH5</t>
  </si>
  <si>
    <t xml:space="preserve">2.2.1 1 </t>
  </si>
  <si>
    <t>Poteaux d’extrémité de cloisons à recouvrement, en bois raboté à peindre
Section : 90 x 57 mm</t>
  </si>
  <si>
    <t>ml</t>
  </si>
  <si>
    <t>ART</t>
  </si>
  <si>
    <t>008-A049</t>
  </si>
  <si>
    <t>2.2.2</t>
  </si>
  <si>
    <t>Baies de passages</t>
  </si>
  <si>
    <t>CH5</t>
  </si>
  <si>
    <t>2.2.2.1</t>
  </si>
  <si>
    <t>Bloc-porte de communication</t>
  </si>
  <si>
    <t>CH6</t>
  </si>
  <si>
    <t xml:space="preserve">2.2.2.1 1 </t>
  </si>
  <si>
    <t>Blocs Portes de communication standard à parements lisses "Pré Peints" avec huisserie à recouvrement
Pour portes à un vantail de 0.83 x 2.04 ml ht</t>
  </si>
  <si>
    <t>U</t>
  </si>
  <si>
    <t>ART</t>
  </si>
  <si>
    <t>004-F682</t>
  </si>
  <si>
    <t>2.2.2.2</t>
  </si>
  <si>
    <t>Blocs portes spéciaux</t>
  </si>
  <si>
    <t>CH6</t>
  </si>
  <si>
    <t xml:space="preserve">2.2.2.2 1 </t>
  </si>
  <si>
    <t>Blocs Portes stables en milieu différentiel à âme isolante et parements lisses "Pré Peints" avec huisserie à recouvrement.
Pour portes à un vantail de 0.83 x 2.04 ht</t>
  </si>
  <si>
    <t>U</t>
  </si>
  <si>
    <t>ART</t>
  </si>
  <si>
    <t>009-A368</t>
  </si>
  <si>
    <t>2.2.2.3</t>
  </si>
  <si>
    <t>Bloc porte de placard technique</t>
  </si>
  <si>
    <t>CH6</t>
  </si>
  <si>
    <t xml:space="preserve">2.2.2.3 1 </t>
  </si>
  <si>
    <t>Bloc-portes planes ordinaires battantes simple action en feuillure à âme pleine et parements avec finition fibres pré-peintes</t>
  </si>
  <si>
    <t>ART</t>
  </si>
  <si>
    <t>010-A430</t>
  </si>
  <si>
    <t xml:space="preserve">2.2.2.3 2 </t>
  </si>
  <si>
    <t>Pour bloc-porte à 2 vantaux de : (0.63+0.63) x 2,04 ml ht
Section appropriée pour pose sur cloison de 7 cm
Les dimensions sont a vérifier avant commande</t>
  </si>
  <si>
    <t>U</t>
  </si>
  <si>
    <t>ART</t>
  </si>
  <si>
    <t>004-J377</t>
  </si>
  <si>
    <t xml:space="preserve">2.2.2.3 3 </t>
  </si>
  <si>
    <t>Pour bloc-porte à 2 vantaux de : (0.53+0.53) x 2,04 ml ht
Section appropriée pour pose sur cloison de 7 cm
Les dimensions sont a vérifier avant commande</t>
  </si>
  <si>
    <t>U</t>
  </si>
  <si>
    <t>ART</t>
  </si>
  <si>
    <t>016-B645</t>
  </si>
  <si>
    <t>2.2.2.4</t>
  </si>
  <si>
    <t>Équipements les portes à 1 vantail - Quincailleries</t>
  </si>
  <si>
    <t>CH6</t>
  </si>
  <si>
    <t xml:space="preserve">2.2.2.4 1 </t>
  </si>
  <si>
    <t>Équipement n° 1 : Serrure bec de cane à condamnation (B.C.C.)</t>
  </si>
  <si>
    <t>U</t>
  </si>
  <si>
    <t>ART</t>
  </si>
  <si>
    <t>001-A385</t>
  </si>
  <si>
    <t xml:space="preserve">2.2.2.4 2 </t>
  </si>
  <si>
    <t>Équipement n° 2 : Pêne dormant demi-tour (P.D.D.T.)</t>
  </si>
  <si>
    <t>U</t>
  </si>
  <si>
    <t>ART</t>
  </si>
  <si>
    <t>009-E803</t>
  </si>
  <si>
    <t xml:space="preserve">2.2.2.4 3 </t>
  </si>
  <si>
    <t>Équipement n° 3 : Serrure bec de cane (B.C.)</t>
  </si>
  <si>
    <t>U</t>
  </si>
  <si>
    <t>ART</t>
  </si>
  <si>
    <t>001-A388</t>
  </si>
  <si>
    <t xml:space="preserve">2.2.2.4 4 </t>
  </si>
  <si>
    <t>Équipement n° 4 : Serrure à larder</t>
  </si>
  <si>
    <t>U</t>
  </si>
  <si>
    <t>ART</t>
  </si>
  <si>
    <t>001-A386</t>
  </si>
  <si>
    <t>2.2.2.5</t>
  </si>
  <si>
    <t>Équipements les portes à 2 vantaux - Quincailleries</t>
  </si>
  <si>
    <t>CH6</t>
  </si>
  <si>
    <t xml:space="preserve">2.2.2.5 1 </t>
  </si>
  <si>
    <t>Équipement n° A avec serrure bec de cane (B.C.) et verrous hauts et bas pour placards 2 vantaux</t>
  </si>
  <si>
    <t>U</t>
  </si>
  <si>
    <t>ART</t>
  </si>
  <si>
    <t>016-B647</t>
  </si>
  <si>
    <t>Total EQUIPEMENTS DES OUVERTURES INTERIEURES</t>
  </si>
  <si>
    <t>STOT</t>
  </si>
  <si>
    <t>3</t>
  </si>
  <si>
    <t>PARACHEVEMENTS</t>
  </si>
  <si>
    <t>CH3</t>
  </si>
  <si>
    <t>3.1</t>
  </si>
  <si>
    <t>HABILLAGES - OUVRAGES DIVERS</t>
  </si>
  <si>
    <t>CH4</t>
  </si>
  <si>
    <t>3.1.1</t>
  </si>
  <si>
    <t>Ouvrages de protections</t>
  </si>
  <si>
    <t>CH5</t>
  </si>
  <si>
    <t xml:space="preserve">3.1.1 1 </t>
  </si>
  <si>
    <t>Encoffrement démontable pour habillage des nourrices des canalisations de chauffage en panneaux de particules finition mélaminé
Hauteur et forme suivant plan de l'architecte
Coloris selon le choix de l'architecte suivant le nuancier stratifié du fabricant
Produit et marque à proposer</t>
  </si>
  <si>
    <t>U</t>
  </si>
  <si>
    <t>ART</t>
  </si>
  <si>
    <t>012-A010</t>
  </si>
  <si>
    <t>3.1.2</t>
  </si>
  <si>
    <t>Autres éléments</t>
  </si>
  <si>
    <t>CH5</t>
  </si>
  <si>
    <t xml:space="preserve">3.1.2 1 </t>
  </si>
  <si>
    <t>Grilles acoustique de ventilation dans les placards technique des modules intérieures de PAC, en polystyrène blanc
Dimensions : au choix de l’Architecte dans la gamme du fabricant
Support : bloc porte de placard technique
Passage d'air : 300 cm²</t>
  </si>
  <si>
    <t>U</t>
  </si>
  <si>
    <t>ART</t>
  </si>
  <si>
    <t>004-K124</t>
  </si>
  <si>
    <t>Total HABILLAGES - OUVRAGES DIVERS</t>
  </si>
  <si>
    <t>STOT</t>
  </si>
  <si>
    <t>3.2</t>
  </si>
  <si>
    <t>RANGEMENTS</t>
  </si>
  <si>
    <t>CH4</t>
  </si>
  <si>
    <t>3.2.1</t>
  </si>
  <si>
    <t>Placards pivotants</t>
  </si>
  <si>
    <t>CH5</t>
  </si>
  <si>
    <t xml:space="preserve">3.2.1 1 </t>
  </si>
  <si>
    <t>Façades de placards pivotantes</t>
  </si>
  <si>
    <t>ART</t>
  </si>
  <si>
    <t>004-F270</t>
  </si>
  <si>
    <t xml:space="preserve">3.2.1 2 </t>
  </si>
  <si>
    <t>De dimensions 0.60 x 2.10 ml ht hors tout suivant plan ( à vérifier avant exécution )</t>
  </si>
  <si>
    <t>U</t>
  </si>
  <si>
    <t>ART</t>
  </si>
  <si>
    <t>016-B477</t>
  </si>
  <si>
    <t>Total RANGEMENTS</t>
  </si>
  <si>
    <t>STOT</t>
  </si>
  <si>
    <t>3.3</t>
  </si>
  <si>
    <t>MOBILIER ET AMEUBLEMENT</t>
  </si>
  <si>
    <t>CH4</t>
  </si>
  <si>
    <t>3.3.1</t>
  </si>
  <si>
    <t>Mobilier d’usage collectif</t>
  </si>
  <si>
    <t>CH5</t>
  </si>
  <si>
    <t xml:space="preserve">3.3.1 1 </t>
  </si>
  <si>
    <t>Boîtes à lettres collectives extérieures, normalisées en acier, à simple face. à poser sur piétement</t>
  </si>
  <si>
    <t>ART</t>
  </si>
  <si>
    <t>004-C863</t>
  </si>
  <si>
    <t xml:space="preserve">3.3.1 2 </t>
  </si>
  <si>
    <t>Ensemble de 4 boites aux lettres
(2 boites x 2 hauteurs)</t>
  </si>
  <si>
    <t>Ens</t>
  </si>
  <si>
    <t>ART</t>
  </si>
  <si>
    <t>004-E702</t>
  </si>
  <si>
    <t>3.3.2</t>
  </si>
  <si>
    <t>Numérotation</t>
  </si>
  <si>
    <t>CH5</t>
  </si>
  <si>
    <t xml:space="preserve">3.3.2 1 </t>
  </si>
  <si>
    <t>Fourniture et pose de la numérotation des bloc-portes d'entrée avec chiffres en ALU</t>
  </si>
  <si>
    <t>U</t>
  </si>
  <si>
    <t>ART</t>
  </si>
  <si>
    <t>003-A100</t>
  </si>
  <si>
    <t xml:space="preserve">3.3.2 2 </t>
  </si>
  <si>
    <t>Pose d’une plaque résidence fourni par le Maitre d’ouvrage</t>
  </si>
  <si>
    <t>U</t>
  </si>
  <si>
    <t>ART</t>
  </si>
  <si>
    <t>008-A305</t>
  </si>
  <si>
    <t>Total MOBILIER ET AMEUBLEMENT</t>
  </si>
  <si>
    <t>STOT</t>
  </si>
  <si>
    <t>4</t>
  </si>
  <si>
    <t>GESTION DES DECHETS</t>
  </si>
  <si>
    <t>CH3</t>
  </si>
  <si>
    <t>4.1</t>
  </si>
  <si>
    <t>Décret n° 2020-1817 du 29 décembre 2020 ( Loi Anti-gaspillage économie circulaire AGEC )</t>
  </si>
  <si>
    <t>CH4</t>
  </si>
  <si>
    <t xml:space="preserve">4.1 1 </t>
  </si>
  <si>
    <t>Estimation de la quantité totale de déchets qui seront générés par l’entreprise de travaux durant le chantier
Préciser le volume de déchets envisagés ( estimation ) .</t>
  </si>
  <si>
    <t>kg</t>
  </si>
  <si>
    <t>ART</t>
  </si>
  <si>
    <t>004-J345</t>
  </si>
  <si>
    <t xml:space="preserve">4.1 2 </t>
  </si>
  <si>
    <t>Une estimation des coûts associés aux modalités de gestion et d’enlèvement de ces déchets.</t>
  </si>
  <si>
    <t>FOR</t>
  </si>
  <si>
    <t>ART</t>
  </si>
  <si>
    <t>004-J346</t>
  </si>
  <si>
    <t>Total Décret n° 2020-1817 du 29 décembre 2020 ( Loi Anti-gaspillage économie circulaire AGEC )</t>
  </si>
  <si>
    <t>STOT</t>
  </si>
  <si>
    <t>Montant HT du Lot N°07 MENUISERIES INTERIEURES ET EXTERIEURES</t>
  </si>
  <si>
    <t>TOTHT</t>
  </si>
  <si>
    <t>TVA</t>
  </si>
  <si>
    <t>Montant TTC</t>
  </si>
  <si>
    <t>TOTTTC</t>
  </si>
  <si>
    <t>=</t>
  </si>
  <si>
    <t>Dimensions : 2.00 x 2.15 ml ht de dimensions entre tableaux ( à vérifier avant exécution )
Vitrage double à isolation thermique renforcée
MANŒUVRE : Motorisation
PM : tablier en lame Alu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</si>
</sst>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0;"/>
    <numFmt numFmtId="165" formatCode="#\ ##0;\-#.##0;"/>
    <numFmt numFmtId="166" formatCode="#,##0.000;\-#,##0.000;"/>
  </numFmts>
  <fonts count="22" x14ac:knownFonts="1">
    <font>
      <sz val="11"/>
      <color theme="1"/>
      <name val="Calibri"/>
      <family val="2"/>
      <scheme val="minor"/>
    </font>
    <font>
      <sz val="10"/>
      <color rgb="FF000000"/>
      <name val="Arial Narrow"/>
      <family val="1"/>
    </font>
    <font>
      <sz val="10"/>
      <color rgb="FF000000"/>
      <name val="Arial"/>
      <family val="1"/>
    </font>
    <font>
      <b/>
      <sz val="10"/>
      <color rgb="FF0000A3"/>
      <name val="Arial"/>
      <family val="1"/>
    </font>
    <font>
      <sz val="10"/>
      <color rgb="FF000000"/>
      <name val="Arial Rounded MT Bold"/>
      <family val="1"/>
    </font>
    <font>
      <b/>
      <sz val="10"/>
      <color rgb="FF000000"/>
      <name val="Arial"/>
      <family val="1"/>
    </font>
    <font>
      <b/>
      <sz val="10"/>
      <color rgb="FF0000CC"/>
      <name val="Arial"/>
      <family val="1"/>
    </font>
    <font>
      <i/>
      <sz val="10"/>
      <color rgb="FF000000"/>
      <name val="Arial"/>
      <family val="1"/>
    </font>
    <font>
      <sz val="9"/>
      <color rgb="FFFF0000"/>
      <name val="Arial Narrow"/>
      <family val="1"/>
    </font>
    <font>
      <sz val="9"/>
      <color rgb="FF000000"/>
      <name val="Arial"/>
      <family val="1"/>
    </font>
    <font>
      <b/>
      <sz val="9"/>
      <color rgb="FF000000"/>
      <name val="Arial"/>
      <family val="1"/>
    </font>
    <font>
      <sz val="10"/>
      <color rgb="FFFF0000"/>
      <name val="Arial"/>
      <family val="1"/>
    </font>
    <font>
      <i/>
      <sz val="8"/>
      <color rgb="FFFF0000"/>
      <name val="Arial"/>
      <family val="1"/>
    </font>
    <font>
      <sz val="8"/>
      <color rgb="FF000000"/>
      <name val="Arial"/>
      <family val="1"/>
    </font>
    <font>
      <sz val="8"/>
      <color rgb="FFFF0000"/>
      <name val="Arial"/>
      <family val="1"/>
    </font>
    <font>
      <b/>
      <sz val="8"/>
      <color rgb="FF000000"/>
      <name val="Arial Narrow"/>
      <family val="1"/>
    </font>
    <font>
      <sz val="8"/>
      <color rgb="FF000000"/>
      <name val="Arial Narrow"/>
      <family val="1"/>
    </font>
    <font>
      <sz val="7"/>
      <color rgb="FF000000"/>
      <name val="Arial"/>
      <family val="1"/>
    </font>
    <font>
      <b/>
      <sz val="11"/>
      <color theme="1"/>
      <name val="Calibri"/>
      <family val="1"/>
    </font>
    <font>
      <sz val="10"/>
      <color theme="1"/>
      <name val="Arial Narrow"/>
      <family val="1"/>
    </font>
    <font>
      <sz val="10"/>
      <color rgb="FF0000CC"/>
      <name val="Arial Narrow"/>
      <family val="1"/>
    </font>
    <font>
      <sz val="11"/>
      <color rgb="FFFFFFFF"/>
      <name val="Calibri"/>
      <family val="1"/>
    </font>
  </fonts>
  <fills count="3">
    <fill>
      <patternFill patternType="none"/>
    </fill>
    <fill>
      <patternFill patternType="gray125"/>
    </fill>
    <fill>
      <patternFill patternType="solid">
        <fgColor rgb="FFFFFFFF"/>
      </patternFill>
    </fill>
  </fills>
  <borders count="25">
    <border>
      <left/>
      <right/>
      <top/>
      <bottom/>
      <diagonal/>
    </border>
    <border>
      <left style="hair">
        <color rgb="FF000000"/>
      </left>
      <right style="thin">
        <color rgb="FF000000"/>
      </right>
      <top/>
      <bottom style="thin">
        <color rgb="FF000000"/>
      </bottom>
      <diagonal/>
    </border>
    <border>
      <left/>
      <right style="hair">
        <color rgb="FF000000"/>
      </right>
      <top/>
      <bottom/>
      <diagonal/>
    </border>
    <border>
      <left style="hair">
        <color rgb="FF000000"/>
      </left>
      <right style="hair">
        <color rgb="FF000000"/>
      </right>
      <top/>
      <bottom/>
      <diagonal/>
    </border>
    <border>
      <left style="thin">
        <color rgb="FF000000"/>
      </left>
      <right/>
      <top/>
      <bottom/>
      <diagonal/>
    </border>
    <border>
      <left style="hair">
        <color rgb="FF000000"/>
      </left>
      <right style="thin">
        <color rgb="FF000000"/>
      </right>
      <top style="thin">
        <color rgb="FF000000"/>
      </top>
      <bottom/>
      <diagonal/>
    </border>
    <border>
      <left/>
      <right style="hair">
        <color rgb="FF000000"/>
      </right>
      <top/>
      <bottom/>
      <diagonal/>
    </border>
    <border>
      <left style="thin">
        <color rgb="FF000000"/>
      </left>
      <right/>
      <top/>
      <bottom/>
      <diagonal/>
    </border>
    <border>
      <left style="hair">
        <color rgb="FF000000"/>
      </left>
      <right style="thin">
        <color rgb="FF000000"/>
      </right>
      <top style="thin">
        <color rgb="FF000000"/>
      </top>
      <bottom style="thin">
        <color rgb="FF000000"/>
      </bottom>
      <diagonal/>
    </border>
    <border>
      <left style="hair">
        <color rgb="FF000000"/>
      </left>
      <right style="thin">
        <color rgb="FF000000"/>
      </right>
      <top/>
      <bottom/>
      <diagonal/>
    </border>
    <border>
      <left/>
      <right style="hair">
        <color rgb="FF000000"/>
      </right>
      <top style="thin">
        <color rgb="FF000000"/>
      </top>
      <bottom/>
      <diagonal/>
    </border>
    <border>
      <left style="hair">
        <color rgb="FF000000"/>
      </left>
      <right style="hair">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45">
    <xf numFmtId="0" fontId="0" fillId="0" borderId="0" applyFill="0"/>
    <xf numFmtId="0" fontId="1"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3" fillId="0" borderId="0" applyFill="0">
      <alignment horizontal="left" vertical="top" wrapText="1"/>
    </xf>
    <xf numFmtId="0" fontId="4"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5"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6" fillId="0" borderId="0" applyFill="0">
      <alignment horizontal="left" vertical="top" wrapText="1"/>
    </xf>
    <xf numFmtId="0" fontId="5" fillId="0" borderId="0" applyFill="0">
      <alignment horizontal="left" vertical="top" wrapText="1"/>
    </xf>
    <xf numFmtId="0" fontId="7" fillId="0" borderId="0" applyFill="0">
      <alignment horizontal="left" vertical="top" wrapText="1"/>
    </xf>
    <xf numFmtId="0" fontId="8" fillId="0" borderId="0" applyFill="0">
      <alignment horizontal="left" vertical="top" wrapText="1"/>
    </xf>
    <xf numFmtId="0" fontId="6" fillId="0" borderId="0" applyFill="0">
      <alignment horizontal="left" vertical="top" wrapText="1" indent="3"/>
    </xf>
    <xf numFmtId="0" fontId="5"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5"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9" fillId="0" borderId="0" applyFill="0">
      <alignment horizontal="left" vertical="top" wrapText="1"/>
    </xf>
    <xf numFmtId="0" fontId="10" fillId="0" borderId="0" applyFill="0">
      <alignment horizontal="left" vertical="top" wrapText="1"/>
    </xf>
    <xf numFmtId="0" fontId="9"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11" fillId="0" borderId="0" applyFill="0">
      <alignment horizontal="left" vertical="top" wrapText="1"/>
    </xf>
    <xf numFmtId="0" fontId="12" fillId="0" borderId="0" applyFill="0">
      <alignment horizontal="left" vertical="top" wrapText="1"/>
    </xf>
    <xf numFmtId="0" fontId="13" fillId="0" borderId="0" applyFill="0">
      <alignment horizontal="left" vertical="top" wrapText="1"/>
    </xf>
    <xf numFmtId="0" fontId="13" fillId="0" borderId="0" applyFill="0">
      <alignment horizontal="left" vertical="top" wrapText="1"/>
    </xf>
    <xf numFmtId="0" fontId="14" fillId="0" borderId="0" applyFill="0">
      <alignment horizontal="left" vertical="top" wrapText="1"/>
    </xf>
    <xf numFmtId="0" fontId="13" fillId="0" borderId="0" applyFill="0">
      <alignment horizontal="left" vertical="top" wrapText="1"/>
    </xf>
    <xf numFmtId="0" fontId="13" fillId="0" borderId="0" applyFill="0">
      <alignment horizontal="left" vertical="top" wrapText="1"/>
    </xf>
    <xf numFmtId="0" fontId="15" fillId="0" borderId="0" applyFill="0">
      <alignment horizontal="left" vertical="top" wrapText="1" indent="2"/>
    </xf>
    <xf numFmtId="0" fontId="16" fillId="0" borderId="0" applyFill="0">
      <alignment horizontal="left" vertical="top" wrapText="1" indent="2"/>
    </xf>
    <xf numFmtId="0" fontId="16" fillId="0" borderId="0" applyFill="0">
      <alignment horizontal="left" vertical="top" wrapText="1" indent="2"/>
    </xf>
    <xf numFmtId="0" fontId="17" fillId="0" borderId="0" applyFill="0">
      <alignment horizontal="left" vertical="top" wrapText="1"/>
    </xf>
  </cellStyleXfs>
  <cellXfs count="53">
    <xf numFmtId="0" fontId="0" fillId="0" borderId="0" xfId="0"/>
    <xf numFmtId="0" fontId="0" fillId="0" borderId="15" xfId="0" applyBorder="1" applyAlignment="1">
      <alignment horizontal="left" vertical="top" wrapText="1"/>
    </xf>
    <xf numFmtId="0" fontId="0" fillId="0" borderId="13" xfId="0" applyBorder="1" applyAlignment="1">
      <alignment horizontal="center" vertical="top" wrapText="1"/>
    </xf>
    <xf numFmtId="0" fontId="18" fillId="0" borderId="14" xfId="0" applyFont="1" applyBorder="1" applyAlignment="1">
      <alignment horizontal="center" vertical="top" wrapText="1"/>
    </xf>
    <xf numFmtId="0" fontId="18" fillId="0" borderId="14" xfId="0" applyFont="1" applyBorder="1" applyAlignment="1">
      <alignment horizontal="right" vertical="top" wrapText="1"/>
    </xf>
    <xf numFmtId="0" fontId="0" fillId="0" borderId="12" xfId="0" applyBorder="1" applyAlignment="1">
      <alignment horizontal="left" vertical="top" wrapText="1"/>
    </xf>
    <xf numFmtId="0" fontId="0" fillId="0" borderId="10" xfId="0" applyBorder="1" applyAlignment="1">
      <alignment horizontal="left" vertical="top" wrapText="1"/>
    </xf>
    <xf numFmtId="0" fontId="0" fillId="0" borderId="11" xfId="0" applyBorder="1" applyAlignment="1">
      <alignment horizontal="left" vertical="top" wrapText="1"/>
    </xf>
    <xf numFmtId="0" fontId="0" fillId="0" borderId="5" xfId="0" applyBorder="1" applyAlignment="1">
      <alignment horizontal="left" vertical="top" wrapText="1"/>
    </xf>
    <xf numFmtId="0" fontId="1" fillId="2" borderId="4" xfId="1" applyFill="1" applyBorder="1">
      <alignment horizontal="left" vertical="top" wrapText="1"/>
    </xf>
    <xf numFmtId="0" fontId="3" fillId="0" borderId="6" xfId="6" applyBorder="1">
      <alignment horizontal="left" vertical="top" wrapText="1"/>
    </xf>
    <xf numFmtId="0" fontId="0" fillId="0" borderId="3" xfId="0" applyBorder="1" applyAlignment="1">
      <alignment horizontal="left" vertical="top" wrapText="1"/>
    </xf>
    <xf numFmtId="0" fontId="0" fillId="0" borderId="9" xfId="0" applyBorder="1" applyAlignment="1">
      <alignment horizontal="left" vertical="top" wrapText="1"/>
    </xf>
    <xf numFmtId="49" fontId="0" fillId="0" borderId="0" xfId="0" applyNumberFormat="1" applyAlignment="1">
      <alignment horizontal="left" vertical="top" wrapText="1"/>
    </xf>
    <xf numFmtId="0" fontId="5" fillId="0" borderId="6" xfId="10" applyBorder="1">
      <alignment horizontal="left" vertical="top" wrapText="1"/>
    </xf>
    <xf numFmtId="0" fontId="5" fillId="0" borderId="6" xfId="14" applyBorder="1">
      <alignment horizontal="left" vertical="top" wrapText="1"/>
    </xf>
    <xf numFmtId="0" fontId="5" fillId="0" borderId="6" xfId="18" applyBorder="1">
      <alignment horizontal="left" vertical="top" wrapText="1"/>
    </xf>
    <xf numFmtId="0" fontId="1" fillId="0" borderId="4" xfId="1" applyBorder="1">
      <alignment horizontal="left" vertical="top" wrapText="1"/>
    </xf>
    <xf numFmtId="0" fontId="9" fillId="0" borderId="6" xfId="26" applyBorder="1">
      <alignment horizontal="left" vertical="top" wrapText="1"/>
    </xf>
    <xf numFmtId="0" fontId="0" fillId="0" borderId="3" xfId="0" applyBorder="1" applyAlignment="1" applyProtection="1">
      <alignment horizontal="center" vertical="top"/>
      <protection locked="0"/>
    </xf>
    <xf numFmtId="165" fontId="0" fillId="0" borderId="3" xfId="0" applyNumberFormat="1" applyBorder="1" applyAlignment="1" applyProtection="1">
      <alignment horizontal="right" vertical="top" wrapText="1"/>
      <protection locked="0"/>
    </xf>
    <xf numFmtId="164" fontId="0" fillId="0" borderId="3" xfId="0" applyNumberFormat="1" applyBorder="1" applyAlignment="1" applyProtection="1">
      <alignment horizontal="right" vertical="top" wrapText="1"/>
      <protection locked="0"/>
    </xf>
    <xf numFmtId="164" fontId="0" fillId="0" borderId="9" xfId="0" applyNumberFormat="1" applyBorder="1" applyAlignment="1" applyProtection="1">
      <alignment horizontal="right" vertical="top" wrapText="1"/>
      <protection locked="0"/>
    </xf>
    <xf numFmtId="0" fontId="5" fillId="0" borderId="6" xfId="22" applyBorder="1">
      <alignment horizontal="left" vertical="top" wrapText="1"/>
    </xf>
    <xf numFmtId="0" fontId="19" fillId="0" borderId="4" xfId="0" applyFont="1" applyBorder="1" applyAlignment="1">
      <alignment horizontal="left" vertical="top" wrapText="1"/>
    </xf>
    <xf numFmtId="0" fontId="0" fillId="0" borderId="2" xfId="0" applyBorder="1" applyAlignment="1">
      <alignment horizontal="left" vertical="top" wrapText="1"/>
    </xf>
    <xf numFmtId="0" fontId="0" fillId="0" borderId="1" xfId="0" applyBorder="1" applyAlignment="1">
      <alignment horizontal="left" vertical="top" wrapText="1"/>
    </xf>
    <xf numFmtId="0" fontId="20" fillId="0" borderId="4" xfId="17" applyFont="1" applyBorder="1">
      <alignment horizontal="left" vertical="top" wrapText="1" indent="3"/>
    </xf>
    <xf numFmtId="0" fontId="6" fillId="0" borderId="6" xfId="17" applyBorder="1">
      <alignment horizontal="left" vertical="top" wrapText="1" indent="3"/>
    </xf>
    <xf numFmtId="164" fontId="0" fillId="0" borderId="8" xfId="0" applyNumberFormat="1" applyBorder="1" applyAlignment="1">
      <alignment horizontal="right" vertical="top" wrapText="1"/>
    </xf>
    <xf numFmtId="0" fontId="0" fillId="0" borderId="7" xfId="0" applyBorder="1" applyAlignment="1">
      <alignment horizontal="left" vertical="top" wrapText="1"/>
    </xf>
    <xf numFmtId="166" fontId="0" fillId="0" borderId="3" xfId="0" applyNumberFormat="1" applyBorder="1" applyAlignment="1" applyProtection="1">
      <alignment horizontal="right" vertical="top" wrapText="1"/>
      <protection locked="0"/>
    </xf>
    <xf numFmtId="164" fontId="18" fillId="0" borderId="0" xfId="0" applyNumberFormat="1" applyFont="1" applyAlignment="1">
      <alignment horizontal="right" vertical="top" wrapText="1"/>
    </xf>
    <xf numFmtId="0" fontId="0" fillId="0" borderId="15" xfId="0" applyBorder="1" applyAlignment="1">
      <alignment horizontal="left" vertical="top" wrapText="1"/>
    </xf>
    <xf numFmtId="0" fontId="0" fillId="0" borderId="16" xfId="0" applyBorder="1" applyAlignment="1">
      <alignment horizontal="left" vertical="top" wrapText="1"/>
    </xf>
    <xf numFmtId="0" fontId="0" fillId="0" borderId="13" xfId="0" applyBorder="1" applyAlignment="1">
      <alignment horizontal="left" vertical="top" wrapText="1"/>
    </xf>
    <xf numFmtId="0" fontId="1" fillId="2" borderId="7" xfId="1" applyFill="1" applyBorder="1">
      <alignment horizontal="left" vertical="top" wrapText="1"/>
    </xf>
    <xf numFmtId="0" fontId="1" fillId="0" borderId="7" xfId="1" applyBorder="1">
      <alignment horizontal="left" vertical="top" wrapText="1"/>
    </xf>
    <xf numFmtId="0" fontId="19" fillId="0" borderId="7" xfId="0" applyFont="1" applyBorder="1" applyAlignment="1">
      <alignment horizontal="left" vertical="top" wrapText="1"/>
    </xf>
    <xf numFmtId="0" fontId="0" fillId="0" borderId="6" xfId="0" applyBorder="1" applyAlignment="1">
      <alignment horizontal="left" vertical="top" wrapText="1"/>
    </xf>
    <xf numFmtId="0" fontId="0" fillId="0" borderId="17" xfId="0" applyBorder="1" applyAlignment="1">
      <alignment horizontal="left" vertical="top" wrapText="1"/>
    </xf>
    <xf numFmtId="0" fontId="0" fillId="0" borderId="18" xfId="0" applyBorder="1" applyAlignment="1">
      <alignment horizontal="left" vertical="top" wrapText="1"/>
    </xf>
    <xf numFmtId="0" fontId="0" fillId="0" borderId="19" xfId="0" applyBorder="1" applyAlignment="1">
      <alignment horizontal="left" vertical="top" wrapText="1"/>
    </xf>
    <xf numFmtId="0" fontId="0" fillId="0" borderId="20" xfId="0" applyBorder="1"/>
    <xf numFmtId="0" fontId="18" fillId="0" borderId="0" xfId="0" applyFont="1" applyBorder="1" applyAlignment="1">
      <alignment horizontal="left" vertical="top"/>
    </xf>
    <xf numFmtId="0" fontId="0" fillId="0" borderId="0" xfId="0" applyBorder="1"/>
    <xf numFmtId="0" fontId="0" fillId="0" borderId="0" xfId="0" applyBorder="1" applyAlignment="1">
      <alignment horizontal="center" vertical="center"/>
    </xf>
    <xf numFmtId="164" fontId="18" fillId="0" borderId="21" xfId="0" applyNumberFormat="1" applyFont="1" applyBorder="1" applyAlignment="1">
      <alignment horizontal="right" vertical="top" wrapText="1"/>
    </xf>
    <xf numFmtId="165" fontId="21" fillId="2" borderId="20" xfId="0" applyNumberFormat="1" applyFont="1" applyFill="1" applyBorder="1" applyAlignment="1">
      <alignment horizontal="left" vertical="top" wrapText="1"/>
    </xf>
    <xf numFmtId="0" fontId="18" fillId="0" borderId="0" xfId="0" applyFont="1" applyBorder="1" applyAlignment="1">
      <alignment horizontal="left" vertical="top" wrapText="1"/>
    </xf>
    <xf numFmtId="0" fontId="0" fillId="0" borderId="22" xfId="0" applyBorder="1"/>
    <xf numFmtId="0" fontId="0" fillId="0" borderId="23" xfId="0" applyBorder="1"/>
    <xf numFmtId="164" fontId="18" fillId="0" borderId="24" xfId="0" applyNumberFormat="1" applyFont="1" applyBorder="1" applyAlignment="1">
      <alignment horizontal="right" vertical="top" wrapText="1"/>
    </xf>
  </cellXfs>
  <cellStyles count="45">
    <cellStyle name="ArtDescriptif" xfId="28" xr:uid="{00000000-0005-0000-0000-00001C000000}"/>
    <cellStyle name="ArtLibelleCond" xfId="27" xr:uid="{00000000-0005-0000-0000-00001B000000}"/>
    <cellStyle name="ArtNote1" xfId="29" xr:uid="{00000000-0005-0000-0000-00001D000000}"/>
    <cellStyle name="ArtNote2" xfId="30" xr:uid="{00000000-0005-0000-0000-00001E000000}"/>
    <cellStyle name="ArtNote3" xfId="31" xr:uid="{00000000-0005-0000-0000-00001F000000}"/>
    <cellStyle name="ArtNote4" xfId="32" xr:uid="{00000000-0005-0000-0000-000020000000}"/>
    <cellStyle name="ArtNote5" xfId="33" xr:uid="{00000000-0005-0000-0000-000021000000}"/>
    <cellStyle name="ArtQuantite" xfId="34" xr:uid="{00000000-0005-0000-0000-000022000000}"/>
    <cellStyle name="ArtTitre" xfId="26" xr:uid="{00000000-0005-0000-0000-00001A000000}"/>
    <cellStyle name="ChapDescriptif0" xfId="7" xr:uid="{00000000-0005-0000-0000-000007000000}"/>
    <cellStyle name="ChapDescriptif1" xfId="11" xr:uid="{00000000-0005-0000-0000-00000B000000}"/>
    <cellStyle name="ChapDescriptif2" xfId="15" xr:uid="{00000000-0005-0000-0000-00000F000000}"/>
    <cellStyle name="ChapDescriptif3" xfId="19" xr:uid="{00000000-0005-0000-0000-000013000000}"/>
    <cellStyle name="ChapDescriptif4" xfId="23" xr:uid="{00000000-0005-0000-0000-000017000000}"/>
    <cellStyle name="ChapNote0" xfId="8" xr:uid="{00000000-0005-0000-0000-000008000000}"/>
    <cellStyle name="ChapNote1" xfId="12" xr:uid="{00000000-0005-0000-0000-00000C000000}"/>
    <cellStyle name="ChapNote2" xfId="16" xr:uid="{00000000-0005-0000-0000-000010000000}"/>
    <cellStyle name="ChapNote3" xfId="20" xr:uid="{00000000-0005-0000-0000-000014000000}"/>
    <cellStyle name="ChapNote4" xfId="24" xr:uid="{00000000-0005-0000-0000-000018000000}"/>
    <cellStyle name="ChapRecap0" xfId="9" xr:uid="{00000000-0005-0000-0000-000009000000}"/>
    <cellStyle name="ChapRecap1" xfId="13" xr:uid="{00000000-0005-0000-0000-00000D000000}"/>
    <cellStyle name="ChapRecap2" xfId="17" xr:uid="{00000000-0005-0000-0000-000011000000}"/>
    <cellStyle name="ChapRecap3" xfId="21" xr:uid="{00000000-0005-0000-0000-000015000000}"/>
    <cellStyle name="ChapRecap4" xfId="25" xr:uid="{00000000-0005-0000-0000-000019000000}"/>
    <cellStyle name="ChapTitre0" xfId="6" xr:uid="{00000000-0005-0000-0000-000006000000}"/>
    <cellStyle name="ChapTitre1" xfId="10" xr:uid="{00000000-0005-0000-0000-00000A000000}"/>
    <cellStyle name="ChapTitre2" xfId="14" xr:uid="{00000000-0005-0000-0000-00000E000000}"/>
    <cellStyle name="ChapTitre3" xfId="18" xr:uid="{00000000-0005-0000-0000-000012000000}"/>
    <cellStyle name="ChapTitre4" xfId="22" xr:uid="{00000000-0005-0000-0000-000016000000}"/>
    <cellStyle name="DQLocQuantNonLoc" xfId="42" xr:uid="{00000000-0005-0000-0000-00002A000000}"/>
    <cellStyle name="DQLocRefClass" xfId="41" xr:uid="{00000000-0005-0000-0000-000029000000}"/>
    <cellStyle name="DQLocStruct" xfId="43" xr:uid="{00000000-0005-0000-0000-00002B000000}"/>
    <cellStyle name="DQMinutes" xfId="44" xr:uid="{00000000-0005-0000-0000-00002C000000}"/>
    <cellStyle name="LocGen" xfId="36" xr:uid="{00000000-0005-0000-0000-000024000000}"/>
    <cellStyle name="LocLit" xfId="38" xr:uid="{00000000-0005-0000-0000-000026000000}"/>
    <cellStyle name="LocRefClass" xfId="37" xr:uid="{00000000-0005-0000-0000-000025000000}"/>
    <cellStyle name="LocSignetRep" xfId="40" xr:uid="{00000000-0005-0000-0000-000028000000}"/>
    <cellStyle name="LocStrRecap0" xfId="3" xr:uid="{00000000-0005-0000-0000-000003000000}"/>
    <cellStyle name="LocStrRecap1" xfId="5" xr:uid="{00000000-0005-0000-0000-000005000000}"/>
    <cellStyle name="LocStrTexte0" xfId="2" xr:uid="{00000000-0005-0000-0000-000002000000}"/>
    <cellStyle name="LocStrTexte1" xfId="4" xr:uid="{00000000-0005-0000-0000-000004000000}"/>
    <cellStyle name="LocStruct" xfId="39" xr:uid="{00000000-0005-0000-0000-000027000000}"/>
    <cellStyle name="LocTitre" xfId="35" xr:uid="{00000000-0005-0000-0000-000023000000}"/>
    <cellStyle name="Normal" xfId="0" builtinId="0"/>
    <cellStyle name="Numerotation"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0</xdr:row>
      <xdr:rowOff>81000</xdr:rowOff>
    </xdr:from>
    <xdr:to>
      <xdr:col>0</xdr:col>
      <xdr:colOff>6660000</xdr:colOff>
      <xdr:row>3</xdr:row>
      <xdr:rowOff>92700</xdr:rowOff>
    </xdr:to>
    <xdr:sp macro="" textlink="">
      <xdr:nvSpPr>
        <xdr:cNvPr id="3" name="Forme1"/>
        <xdr:cNvSpPr/>
      </xdr:nvSpPr>
      <xdr:spPr>
        <a:xfrm>
          <a:off x="16200" y="81000"/>
          <a:ext cx="6674400" cy="583200"/>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ctr"/>
        <a:lstStyle/>
        <a:p>
          <a:pPr algn="ctr"/>
          <a:endParaRPr sz="1400">
            <a:solidFill>
              <a:srgbClr val="000000"/>
            </a:solidFill>
            <a:latin typeface="MS Shell Dlg"/>
          </a:endParaRPr>
        </a:p>
        <a:p>
          <a:pPr algn="ctr"/>
          <a:r>
            <a:rPr lang="fr-FR" sz="1400" b="0" i="0">
              <a:solidFill>
                <a:srgbClr val="000000"/>
              </a:solidFill>
              <a:latin typeface="MS Shell Dlg"/>
            </a:rPr>
            <a:t>Commune de LA GENETOUZE</a:t>
          </a:r>
        </a:p>
        <a:p>
          <a:pPr algn="ctr"/>
          <a:endParaRPr sz="1400">
            <a:solidFill>
              <a:srgbClr val="000000"/>
            </a:solidFill>
            <a:latin typeface="MS Shell Dlg"/>
          </a:endParaRPr>
        </a:p>
        <a:p>
          <a:pPr algn="ctr"/>
          <a:endParaRPr sz="1400">
            <a:solidFill>
              <a:srgbClr val="000000"/>
            </a:solidFill>
            <a:latin typeface="MS Shell Dlg"/>
          </a:endParaRPr>
        </a:p>
      </xdr:txBody>
    </xdr:sp>
    <xdr:clientData/>
  </xdr:twoCellAnchor>
  <xdr:twoCellAnchor editAs="absolute">
    <xdr:from>
      <xdr:col>0</xdr:col>
      <xdr:colOff>0</xdr:colOff>
      <xdr:row>2</xdr:row>
      <xdr:rowOff>169800</xdr:rowOff>
    </xdr:from>
    <xdr:to>
      <xdr:col>0</xdr:col>
      <xdr:colOff>6660000</xdr:colOff>
      <xdr:row>7</xdr:row>
      <xdr:rowOff>108300</xdr:rowOff>
    </xdr:to>
    <xdr:sp macro="" textlink="">
      <xdr:nvSpPr>
        <xdr:cNvPr id="4" name="Forme2"/>
        <xdr:cNvSpPr/>
      </xdr:nvSpPr>
      <xdr:spPr>
        <a:xfrm>
          <a:off x="16200" y="550800"/>
          <a:ext cx="6674400" cy="891000"/>
        </a:xfrm>
        <a:prstGeom prst="rect">
          <a:avLst/>
        </a:prstGeom>
        <a:solidFill>
          <a:srgbClr val="FFFFFF"/>
        </a:solidFill>
        <a:ln>
          <a:noFill/>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4800" tIns="64800" rIns="64800" bIns="64800" rtlCol="0" anchor="t"/>
        <a:lstStyle/>
        <a:p>
          <a:pPr algn="ctr"/>
          <a:r>
            <a:rPr lang="fr-FR" sz="1400" b="1" i="0">
              <a:solidFill>
                <a:srgbClr val="000000"/>
              </a:solidFill>
              <a:latin typeface="Arial"/>
            </a:rPr>
            <a:t>Maitre d'Ouvrage </a:t>
          </a:r>
        </a:p>
        <a:p>
          <a:pPr algn="ctr"/>
          <a:r>
            <a:rPr lang="fr-FR" sz="1200" b="1" i="0">
              <a:solidFill>
                <a:srgbClr val="000000"/>
              </a:solidFill>
              <a:latin typeface="Arial"/>
            </a:rPr>
            <a:t>VENDEE HABITAT</a:t>
          </a:r>
        </a:p>
        <a:p>
          <a:pPr algn="ctr"/>
          <a:r>
            <a:rPr lang="fr-FR" sz="1200" b="0" i="0">
              <a:solidFill>
                <a:srgbClr val="000000"/>
              </a:solidFill>
              <a:latin typeface="Arial"/>
            </a:rPr>
            <a:t>28, rue Benjamin Franklin</a:t>
          </a:r>
        </a:p>
        <a:p>
          <a:pPr algn="ctr"/>
          <a:r>
            <a:rPr lang="fr-FR" sz="1200" b="0" i="0">
              <a:solidFill>
                <a:srgbClr val="000000"/>
              </a:solidFill>
              <a:latin typeface="Arial"/>
            </a:rPr>
            <a:t>85000 LA ROCHE SUR YON</a:t>
          </a:r>
        </a:p>
        <a:p>
          <a:pPr algn="ctr"/>
          <a:endParaRPr sz="1200">
            <a:solidFill>
              <a:srgbClr val="000000"/>
            </a:solidFill>
            <a:latin typeface="Arial"/>
          </a:endParaRPr>
        </a:p>
        <a:p>
          <a:pPr algn="ctr"/>
          <a:endParaRPr sz="1200">
            <a:solidFill>
              <a:srgbClr val="000000"/>
            </a:solidFill>
            <a:latin typeface="MS Shell Dlg"/>
          </a:endParaRPr>
        </a:p>
      </xdr:txBody>
    </xdr:sp>
    <xdr:clientData/>
  </xdr:twoCellAnchor>
  <xdr:twoCellAnchor editAs="absolute">
    <xdr:from>
      <xdr:col>0</xdr:col>
      <xdr:colOff>108000</xdr:colOff>
      <xdr:row>24</xdr:row>
      <xdr:rowOff>61200</xdr:rowOff>
    </xdr:from>
    <xdr:to>
      <xdr:col>0</xdr:col>
      <xdr:colOff>6588000</xdr:colOff>
      <xdr:row>31</xdr:row>
      <xdr:rowOff>153300</xdr:rowOff>
    </xdr:to>
    <xdr:sp macro="" textlink="">
      <xdr:nvSpPr>
        <xdr:cNvPr id="5" name="Forme3"/>
        <xdr:cNvSpPr/>
      </xdr:nvSpPr>
      <xdr:spPr>
        <a:xfrm>
          <a:off x="113400" y="4633200"/>
          <a:ext cx="6480000" cy="1425600"/>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4800" tIns="0" rIns="64800" bIns="0" rtlCol="0" anchor="ctr"/>
        <a:lstStyle/>
        <a:p>
          <a:pPr algn="ctr"/>
          <a:endParaRPr sz="1200" b="1">
            <a:solidFill>
              <a:srgbClr val="FF0000"/>
            </a:solidFill>
            <a:latin typeface=""/>
          </a:endParaRPr>
        </a:p>
        <a:p>
          <a:pPr algn="ctr"/>
          <a:r>
            <a:rPr lang="fr-FR" sz="1800" b="1" i="0">
              <a:solidFill>
                <a:srgbClr val="FF0000"/>
              </a:solidFill>
              <a:latin typeface="Arial"/>
            </a:rPr>
            <a:t>DECOMPOSITION DU PRIX GLOBAL ET FORFAITAIRE</a:t>
          </a:r>
        </a:p>
        <a:p>
          <a:pPr algn="ctr"/>
          <a:r>
            <a:rPr lang="fr-FR" sz="1800" b="1" i="0">
              <a:solidFill>
                <a:srgbClr val="FF0000"/>
              </a:solidFill>
              <a:latin typeface="Arial"/>
            </a:rPr>
            <a:t>DU LOT N°07</a:t>
          </a:r>
        </a:p>
        <a:p>
          <a:pPr algn="ctr"/>
          <a:r>
            <a:rPr lang="fr-FR" sz="1800" b="1" i="0">
              <a:solidFill>
                <a:srgbClr val="FF0000"/>
              </a:solidFill>
              <a:latin typeface="Arial"/>
            </a:rPr>
            <a:t>MENUISERIES INTERIEURES ET EXTERIEURES</a:t>
          </a:r>
        </a:p>
        <a:p>
          <a:pPr algn="ctr"/>
          <a:endParaRPr sz="1800" b="1">
            <a:solidFill>
              <a:srgbClr val="FF0000"/>
            </a:solidFill>
            <a:latin typeface="Arial"/>
          </a:endParaRPr>
        </a:p>
        <a:p>
          <a:pPr algn="ctr"/>
          <a:endParaRPr sz="1800">
            <a:solidFill>
              <a:srgbClr val="000000"/>
            </a:solidFill>
            <a:latin typeface="MS Shell Dlg"/>
          </a:endParaRPr>
        </a:p>
      </xdr:txBody>
    </xdr:sp>
    <xdr:clientData/>
  </xdr:twoCellAnchor>
  <xdr:twoCellAnchor editAs="absolute">
    <xdr:from>
      <xdr:col>0</xdr:col>
      <xdr:colOff>1116000</xdr:colOff>
      <xdr:row>33</xdr:row>
      <xdr:rowOff>177300</xdr:rowOff>
    </xdr:from>
    <xdr:to>
      <xdr:col>0</xdr:col>
      <xdr:colOff>3852000</xdr:colOff>
      <xdr:row>39</xdr:row>
      <xdr:rowOff>87300</xdr:rowOff>
    </xdr:to>
    <xdr:sp macro="" textlink="">
      <xdr:nvSpPr>
        <xdr:cNvPr id="6" name="Forme4"/>
        <xdr:cNvSpPr/>
      </xdr:nvSpPr>
      <xdr:spPr>
        <a:xfrm>
          <a:off x="1134000" y="6463800"/>
          <a:ext cx="2721600" cy="1053000"/>
        </a:xfrm>
        <a:prstGeom prst="rect">
          <a:avLst/>
        </a:prstGeom>
        <a:solidFill>
          <a:srgbClr val="FFFFFF"/>
        </a:solidFill>
        <a:ln w="3175">
          <a:solidFill>
            <a:srgbClr val="FFFFFF"/>
          </a:solidFill>
          <a:prstDash val="solid"/>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4800" tIns="64800" rIns="64800" bIns="64800" rtlCol="0" anchor="t"/>
        <a:lstStyle/>
        <a:p>
          <a:pPr algn="l"/>
          <a:r>
            <a:rPr lang="fr-FR" sz="900" b="1" i="0">
              <a:solidFill>
                <a:srgbClr val="000000"/>
              </a:solidFill>
              <a:latin typeface="MS Shell Dlg"/>
            </a:rPr>
            <a:t>DURAND ARCHITECTES</a:t>
          </a:r>
        </a:p>
        <a:p>
          <a:pPr algn="l"/>
          <a:r>
            <a:rPr lang="fr-FR" sz="900" b="1" i="0">
              <a:solidFill>
                <a:srgbClr val="000000"/>
              </a:solidFill>
              <a:latin typeface="MS Shell Dlg"/>
            </a:rPr>
            <a:t>Architecte DPLG</a:t>
          </a:r>
        </a:p>
        <a:p>
          <a:pPr algn="l"/>
          <a:r>
            <a:rPr lang="fr-FR" sz="900" b="0" i="0">
              <a:solidFill>
                <a:srgbClr val="000000"/>
              </a:solidFill>
              <a:latin typeface="MS Shell Dlg"/>
            </a:rPr>
            <a:t>2, Place François Mitterrand</a:t>
          </a:r>
        </a:p>
        <a:p>
          <a:pPr algn="l"/>
          <a:r>
            <a:rPr lang="fr-FR" sz="900" b="0" i="0">
              <a:solidFill>
                <a:srgbClr val="000000"/>
              </a:solidFill>
              <a:latin typeface="MS Shell Dlg"/>
            </a:rPr>
            <a:t>85000  LA ROCHE SUR YON</a:t>
          </a:r>
        </a:p>
        <a:p>
          <a:pPr algn="l"/>
          <a:r>
            <a:rPr lang="fr-FR" sz="900" b="0" i="0">
              <a:solidFill>
                <a:srgbClr val="000000"/>
              </a:solidFill>
              <a:latin typeface="MS Shell Dlg"/>
            </a:rPr>
            <a:t>Tel : 02 51 05 44 83</a:t>
          </a:r>
        </a:p>
        <a:p>
          <a:pPr algn="l"/>
          <a:r>
            <a:rPr lang="fr-FR" sz="900" b="0" i="0">
              <a:solidFill>
                <a:srgbClr val="000000"/>
              </a:solidFill>
              <a:latin typeface="MS Shell Dlg"/>
            </a:rPr>
            <a:t>Email : contact@durand-architectes.fr</a:t>
          </a:r>
        </a:p>
      </xdr:txBody>
    </xdr:sp>
    <xdr:clientData/>
  </xdr:twoCellAnchor>
  <xdr:twoCellAnchor editAs="absolute">
    <xdr:from>
      <xdr:col>0</xdr:col>
      <xdr:colOff>0</xdr:colOff>
      <xdr:row>7</xdr:row>
      <xdr:rowOff>43500</xdr:rowOff>
    </xdr:from>
    <xdr:to>
      <xdr:col>0</xdr:col>
      <xdr:colOff>6660000</xdr:colOff>
      <xdr:row>14</xdr:row>
      <xdr:rowOff>38400</xdr:rowOff>
    </xdr:to>
    <xdr:sp macro="" textlink="">
      <xdr:nvSpPr>
        <xdr:cNvPr id="7" name="Forme5"/>
        <xdr:cNvSpPr/>
      </xdr:nvSpPr>
      <xdr:spPr>
        <a:xfrm>
          <a:off x="16200" y="1377000"/>
          <a:ext cx="6674400" cy="1328400"/>
        </a:xfrm>
        <a:prstGeom prst="rect">
          <a:avLst/>
        </a:prstGeom>
        <a:solidFill>
          <a:srgbClr val="FFFFFF"/>
        </a:solidFill>
        <a:ln>
          <a:noFill/>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4800" tIns="64800" rIns="64800" bIns="64800" rtlCol="0" anchor="ctr"/>
        <a:lstStyle/>
        <a:p>
          <a:pPr algn="ctr"/>
          <a:r>
            <a:rPr lang="fr-FR" sz="1800" b="1" i="0">
              <a:solidFill>
                <a:srgbClr val="FF0000"/>
              </a:solidFill>
              <a:latin typeface="Arial"/>
            </a:rPr>
            <a:t>CONSTRUCTION DE 8 LOGEMENST INTERMEDIAIRES</a:t>
          </a:r>
        </a:p>
        <a:p>
          <a:pPr algn="ctr"/>
          <a:r>
            <a:rPr lang="fr-FR" sz="1800" b="1" i="0">
              <a:solidFill>
                <a:srgbClr val="FF0000"/>
              </a:solidFill>
              <a:latin typeface="Arial"/>
            </a:rPr>
            <a:t>Les Tardivières 4</a:t>
          </a:r>
        </a:p>
        <a:p>
          <a:pPr algn="ctr"/>
          <a:r>
            <a:rPr lang="fr-FR" sz="1800" b="1" i="0">
              <a:solidFill>
                <a:srgbClr val="FF0000"/>
              </a:solidFill>
              <a:latin typeface="Arial"/>
            </a:rPr>
            <a:t>85190 LA GENETOUZE</a:t>
          </a:r>
        </a:p>
        <a:p>
          <a:pPr algn="ctr"/>
          <a:endParaRPr sz="1800" b="1">
            <a:solidFill>
              <a:srgbClr val="FF0000"/>
            </a:solidFill>
            <a:latin typeface="Arial"/>
          </a:endParaRPr>
        </a:p>
        <a:p>
          <a:pPr algn="ctr"/>
          <a:endParaRPr sz="800">
            <a:solidFill>
              <a:srgbClr val="000000"/>
            </a:solidFill>
            <a:latin typeface="MS Shell Dlg"/>
          </a:endParaRPr>
        </a:p>
      </xdr:txBody>
    </xdr:sp>
    <xdr:clientData/>
  </xdr:twoCellAnchor>
  <xdr:twoCellAnchor editAs="absolute">
    <xdr:from>
      <xdr:col>0</xdr:col>
      <xdr:colOff>3816000</xdr:colOff>
      <xdr:row>33</xdr:row>
      <xdr:rowOff>161100</xdr:rowOff>
    </xdr:from>
    <xdr:to>
      <xdr:col>0</xdr:col>
      <xdr:colOff>6516000</xdr:colOff>
      <xdr:row>39</xdr:row>
      <xdr:rowOff>119700</xdr:rowOff>
    </xdr:to>
    <xdr:sp macro="" textlink="">
      <xdr:nvSpPr>
        <xdr:cNvPr id="8" name="Forme6"/>
        <xdr:cNvSpPr/>
      </xdr:nvSpPr>
      <xdr:spPr>
        <a:xfrm>
          <a:off x="3823200" y="6447600"/>
          <a:ext cx="2721600" cy="1101600"/>
        </a:xfrm>
        <a:prstGeom prst="rect">
          <a:avLst/>
        </a:prstGeom>
        <a:solidFill>
          <a:srgbClr val="FFFFFF"/>
        </a:solidFill>
        <a:ln w="3175">
          <a:solidFill>
            <a:srgbClr val="FFFFFF"/>
          </a:solidFill>
          <a:prstDash val="solid"/>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4800" tIns="64800" rIns="64800" bIns="64800" rtlCol="0" anchor="t"/>
        <a:lstStyle/>
        <a:p>
          <a:pPr algn="l"/>
          <a:r>
            <a:rPr lang="fr-FR" sz="900" b="1" i="0">
              <a:solidFill>
                <a:srgbClr val="000000"/>
              </a:solidFill>
              <a:latin typeface="MS Shell Dlg"/>
            </a:rPr>
            <a:t>Cabinet BARRE SARL</a:t>
          </a:r>
        </a:p>
        <a:p>
          <a:pPr algn="l"/>
          <a:r>
            <a:rPr lang="fr-FR" sz="900" b="1" i="0">
              <a:solidFill>
                <a:srgbClr val="000000"/>
              </a:solidFill>
              <a:latin typeface="MS Shell Dlg"/>
            </a:rPr>
            <a:t>Economiste de la Construction</a:t>
          </a:r>
        </a:p>
        <a:p>
          <a:pPr algn="l"/>
          <a:r>
            <a:rPr lang="fr-FR" sz="900" b="0" i="0">
              <a:solidFill>
                <a:srgbClr val="000000"/>
              </a:solidFill>
              <a:latin typeface="MS Shell Dlg"/>
            </a:rPr>
            <a:t>72, Impasse Jean Mouillade </a:t>
          </a:r>
        </a:p>
        <a:p>
          <a:pPr algn="l"/>
          <a:r>
            <a:rPr lang="fr-FR" sz="900" b="0" i="0">
              <a:solidFill>
                <a:srgbClr val="000000"/>
              </a:solidFill>
              <a:latin typeface="MS Shell Dlg"/>
            </a:rPr>
            <a:t>85000  LA ROCHE SUR YON</a:t>
          </a:r>
        </a:p>
        <a:p>
          <a:pPr algn="l"/>
          <a:r>
            <a:rPr lang="fr-FR" sz="900" b="0" i="0">
              <a:solidFill>
                <a:srgbClr val="000000"/>
              </a:solidFill>
              <a:latin typeface="MS Shell Dlg"/>
            </a:rPr>
            <a:t>Tel : 02 51 37 71 24</a:t>
          </a:r>
        </a:p>
        <a:p>
          <a:pPr algn="l"/>
          <a:r>
            <a:rPr lang="fr-FR" sz="900" b="0" i="0">
              <a:solidFill>
                <a:srgbClr val="000000"/>
              </a:solidFill>
              <a:latin typeface="MS Shell Dlg"/>
            </a:rPr>
            <a:t>Email : barre@barre-economiste.fr</a:t>
          </a:r>
        </a:p>
      </xdr:txBody>
    </xdr:sp>
    <xdr:clientData/>
  </xdr:twoCellAnchor>
  <xdr:twoCellAnchor editAs="absolute">
    <xdr:from>
      <xdr:col>0</xdr:col>
      <xdr:colOff>1116000</xdr:colOff>
      <xdr:row>39</xdr:row>
      <xdr:rowOff>38700</xdr:rowOff>
    </xdr:from>
    <xdr:to>
      <xdr:col>0</xdr:col>
      <xdr:colOff>3816000</xdr:colOff>
      <xdr:row>44</xdr:row>
      <xdr:rowOff>155400</xdr:rowOff>
    </xdr:to>
    <xdr:sp macro="" textlink="">
      <xdr:nvSpPr>
        <xdr:cNvPr id="9" name="Forme7"/>
        <xdr:cNvSpPr/>
      </xdr:nvSpPr>
      <xdr:spPr>
        <a:xfrm>
          <a:off x="1117800" y="7468200"/>
          <a:ext cx="2721600" cy="1069200"/>
        </a:xfrm>
        <a:prstGeom prst="rect">
          <a:avLst/>
        </a:prstGeom>
        <a:solidFill>
          <a:srgbClr val="FFFFFF"/>
        </a:solidFill>
        <a:ln w="3175">
          <a:solidFill>
            <a:srgbClr val="FFFFFF"/>
          </a:solidFill>
          <a:prstDash val="solid"/>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4800" tIns="64800" rIns="64800" bIns="64800" rtlCol="0" anchor="t"/>
        <a:lstStyle/>
        <a:p>
          <a:pPr algn="l"/>
          <a:r>
            <a:rPr lang="fr-FR" sz="900" b="1" i="0">
              <a:solidFill>
                <a:srgbClr val="000000"/>
              </a:solidFill>
              <a:latin typeface="MS Shell Dlg"/>
            </a:rPr>
            <a:t>IDES</a:t>
          </a:r>
        </a:p>
        <a:p>
          <a:pPr algn="l"/>
          <a:r>
            <a:rPr lang="fr-FR" sz="900" b="1" i="0">
              <a:solidFill>
                <a:srgbClr val="000000"/>
              </a:solidFill>
              <a:latin typeface="MS Shell Dlg"/>
            </a:rPr>
            <a:t>BET Structures</a:t>
          </a:r>
        </a:p>
        <a:p>
          <a:pPr algn="l"/>
          <a:r>
            <a:rPr lang="fr-FR" sz="900" b="0" i="0">
              <a:solidFill>
                <a:srgbClr val="000000"/>
              </a:solidFill>
              <a:latin typeface="MS Shell Dlg"/>
            </a:rPr>
            <a:t>22E, Impasse Jeanne Dieulafoy</a:t>
          </a:r>
        </a:p>
        <a:p>
          <a:pPr algn="l"/>
          <a:r>
            <a:rPr lang="fr-FR" sz="900" b="0" i="0">
              <a:solidFill>
                <a:srgbClr val="000000"/>
              </a:solidFill>
              <a:latin typeface="MS Shell Dlg"/>
            </a:rPr>
            <a:t>85000  LA ROCHE SUR YON</a:t>
          </a:r>
        </a:p>
        <a:p>
          <a:pPr algn="l"/>
          <a:r>
            <a:rPr lang="fr-FR" sz="900" b="0" i="0">
              <a:solidFill>
                <a:srgbClr val="000000"/>
              </a:solidFill>
              <a:latin typeface="MS Shell Dlg"/>
            </a:rPr>
            <a:t>Tel : 02 51 62 15 02</a:t>
          </a:r>
        </a:p>
        <a:p>
          <a:pPr algn="l"/>
          <a:r>
            <a:rPr lang="fr-FR" sz="900" b="0" i="0">
              <a:solidFill>
                <a:srgbClr val="000000"/>
              </a:solidFill>
              <a:latin typeface="MS Shell Dlg"/>
            </a:rPr>
            <a:t>Email : ides@ides.fr</a:t>
          </a:r>
        </a:p>
      </xdr:txBody>
    </xdr:sp>
    <xdr:clientData/>
  </xdr:twoCellAnchor>
  <xdr:twoCellAnchor editAs="absolute">
    <xdr:from>
      <xdr:col>0</xdr:col>
      <xdr:colOff>3816000</xdr:colOff>
      <xdr:row>39</xdr:row>
      <xdr:rowOff>38700</xdr:rowOff>
    </xdr:from>
    <xdr:to>
      <xdr:col>0</xdr:col>
      <xdr:colOff>6516000</xdr:colOff>
      <xdr:row>44</xdr:row>
      <xdr:rowOff>28575</xdr:rowOff>
    </xdr:to>
    <xdr:sp macro="" textlink="">
      <xdr:nvSpPr>
        <xdr:cNvPr id="10" name="Forme8"/>
        <xdr:cNvSpPr/>
      </xdr:nvSpPr>
      <xdr:spPr>
        <a:xfrm>
          <a:off x="3816000" y="7468200"/>
          <a:ext cx="2700000" cy="942375"/>
        </a:xfrm>
        <a:prstGeom prst="rect">
          <a:avLst/>
        </a:prstGeom>
        <a:solidFill>
          <a:srgbClr val="FFFFFF"/>
        </a:solidFill>
        <a:ln w="3175">
          <a:solidFill>
            <a:srgbClr val="FFFFFF"/>
          </a:solidFill>
          <a:prstDash val="solid"/>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4800" tIns="64800" rIns="64800" bIns="64800" rtlCol="0" anchor="t"/>
        <a:lstStyle/>
        <a:p>
          <a:pPr algn="l"/>
          <a:r>
            <a:rPr lang="fr-FR" sz="900" b="1" i="0">
              <a:solidFill>
                <a:srgbClr val="000000"/>
              </a:solidFill>
              <a:latin typeface="MS Shell Dlg"/>
            </a:rPr>
            <a:t>FIB</a:t>
          </a:r>
        </a:p>
        <a:p>
          <a:pPr algn="l"/>
          <a:r>
            <a:rPr lang="fr-FR" sz="900" b="1" i="0">
              <a:solidFill>
                <a:srgbClr val="000000"/>
              </a:solidFill>
              <a:latin typeface="MS Shell Dlg"/>
            </a:rPr>
            <a:t>BET Fluides</a:t>
          </a:r>
        </a:p>
        <a:p>
          <a:pPr algn="l"/>
          <a:r>
            <a:rPr lang="fr-FR" sz="900" b="0" i="0">
              <a:solidFill>
                <a:srgbClr val="000000"/>
              </a:solidFill>
              <a:latin typeface="MS Shell Dlg"/>
            </a:rPr>
            <a:t>66, Impasse Jean Mouillade </a:t>
          </a:r>
        </a:p>
        <a:p>
          <a:pPr algn="l"/>
          <a:r>
            <a:rPr lang="fr-FR" sz="900" b="0" i="0">
              <a:solidFill>
                <a:srgbClr val="000000"/>
              </a:solidFill>
              <a:latin typeface="MS Shell Dlg"/>
            </a:rPr>
            <a:t>85000  LA ROCHE SUR YON</a:t>
          </a:r>
        </a:p>
        <a:p>
          <a:pPr algn="l"/>
          <a:r>
            <a:rPr lang="fr-FR" sz="900" b="0" i="0">
              <a:solidFill>
                <a:srgbClr val="000000"/>
              </a:solidFill>
              <a:latin typeface="MS Shell Dlg"/>
            </a:rPr>
            <a:t>Tel : 02 51 05 10 10</a:t>
          </a:r>
        </a:p>
        <a:p>
          <a:pPr algn="l"/>
          <a:r>
            <a:rPr lang="fr-FR" sz="900" b="0" i="0">
              <a:solidFill>
                <a:srgbClr val="000000"/>
              </a:solidFill>
              <a:latin typeface="MS Shell Dlg"/>
            </a:rPr>
            <a:t>Email : fib@fib-dcb.com</a:t>
          </a:r>
        </a:p>
      </xdr:txBody>
    </xdr:sp>
    <xdr:clientData/>
  </xdr:twoCellAnchor>
  <xdr:twoCellAnchor editAs="absolute">
    <xdr:from>
      <xdr:col>0</xdr:col>
      <xdr:colOff>0</xdr:colOff>
      <xdr:row>31</xdr:row>
      <xdr:rowOff>169500</xdr:rowOff>
    </xdr:from>
    <xdr:to>
      <xdr:col>0</xdr:col>
      <xdr:colOff>6660000</xdr:colOff>
      <xdr:row>33</xdr:row>
      <xdr:rowOff>47700</xdr:rowOff>
    </xdr:to>
    <xdr:sp macro="" textlink="">
      <xdr:nvSpPr>
        <xdr:cNvPr id="13" name="Forme11"/>
        <xdr:cNvSpPr/>
      </xdr:nvSpPr>
      <xdr:spPr>
        <a:xfrm>
          <a:off x="16200" y="6075000"/>
          <a:ext cx="6674400" cy="259200"/>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ctr"/>
        <a:lstStyle/>
        <a:p>
          <a:pPr algn="ctr"/>
          <a:r>
            <a:rPr lang="fr-FR" sz="1400" b="1" i="0">
              <a:solidFill>
                <a:srgbClr val="000000"/>
              </a:solidFill>
              <a:latin typeface="MS Shell Dlg"/>
            </a:rPr>
            <a:t>juillet 2024</a:t>
          </a:r>
        </a:p>
      </xdr:txBody>
    </xdr:sp>
    <xdr:clientData/>
  </xdr:twoCellAnchor>
  <xdr:twoCellAnchor editAs="absolute">
    <xdr:from>
      <xdr:col>0</xdr:col>
      <xdr:colOff>1404000</xdr:colOff>
      <xdr:row>14</xdr:row>
      <xdr:rowOff>103200</xdr:rowOff>
    </xdr:from>
    <xdr:to>
      <xdr:col>0</xdr:col>
      <xdr:colOff>5256000</xdr:colOff>
      <xdr:row>25</xdr:row>
      <xdr:rowOff>16500</xdr:rowOff>
    </xdr:to>
    <xdr:pic>
      <xdr:nvPicPr>
        <xdr:cNvPr id="14" name="Forme1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25600" y="2770200"/>
          <a:ext cx="107" cy="5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0</xdr:col>
      <xdr:colOff>108000</xdr:colOff>
      <xdr:row>0</xdr:row>
      <xdr:rowOff>32087</xdr:rowOff>
    </xdr:from>
    <xdr:to>
      <xdr:col>5</xdr:col>
      <xdr:colOff>752475</xdr:colOff>
      <xdr:row>0</xdr:row>
      <xdr:rowOff>914478</xdr:rowOff>
    </xdr:to>
    <xdr:sp macro="" textlink="">
      <xdr:nvSpPr>
        <xdr:cNvPr id="3" name="Forme1"/>
        <xdr:cNvSpPr/>
      </xdr:nvSpPr>
      <xdr:spPr>
        <a:xfrm>
          <a:off x="108000" y="32087"/>
          <a:ext cx="6149925" cy="882391"/>
        </a:xfrm>
        <a:prstGeom prst="rect">
          <a:avLst/>
        </a:prstGeom>
        <a:noFill/>
        <a:ln w="9525">
          <a:solidFill>
            <a:srgbClr val="000000"/>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4174" tIns="64174" rIns="64174" bIns="64174" rtlCol="0" anchor="t"/>
        <a:lstStyle/>
        <a:p>
          <a:pPr algn="ctr"/>
          <a:r>
            <a:rPr lang="fr-FR" sz="900" b="1" i="0">
              <a:solidFill>
                <a:srgbClr val="000000"/>
              </a:solidFill>
              <a:latin typeface="MS Shell Dlg"/>
            </a:rPr>
            <a:t>COMMUNE DE LA GENETOUZE</a:t>
          </a:r>
        </a:p>
        <a:p>
          <a:pPr algn="ctr"/>
          <a:r>
            <a:rPr lang="fr-FR" sz="900" b="1" i="0">
              <a:solidFill>
                <a:srgbClr val="000000"/>
              </a:solidFill>
              <a:latin typeface="MS Shell Dlg"/>
            </a:rPr>
            <a:t>CONSTRUCTION DE 8 LOGEMENST INTERMEDIAIRES </a:t>
          </a:r>
        </a:p>
        <a:p>
          <a:pPr algn="ctr"/>
          <a:r>
            <a:rPr lang="fr-FR" sz="900" b="0" i="0">
              <a:solidFill>
                <a:srgbClr val="000000"/>
              </a:solidFill>
              <a:latin typeface="MS Shell Dlg"/>
            </a:rPr>
            <a:t>85190  LA GENETOUZE</a:t>
          </a:r>
        </a:p>
        <a:p>
          <a:pPr algn="ctr"/>
          <a:endParaRPr sz="1600" b="1">
            <a:solidFill>
              <a:srgbClr val="000000"/>
            </a:solidFill>
            <a:latin typeface="Arial Narrow"/>
          </a:endParaRPr>
        </a:p>
        <a:p>
          <a:pPr algn="ctr"/>
          <a:endParaRPr sz="1000">
            <a:solidFill>
              <a:srgbClr val="000000"/>
            </a:solidFill>
            <a:latin typeface="Arial"/>
          </a:endParaRPr>
        </a:p>
      </xdr:txBody>
    </xdr:sp>
    <xdr:clientData/>
  </xdr:twoCellAnchor>
  <xdr:twoCellAnchor editAs="absolute">
    <xdr:from>
      <xdr:col>0</xdr:col>
      <xdr:colOff>144000</xdr:colOff>
      <xdr:row>0</xdr:row>
      <xdr:rowOff>497348</xdr:rowOff>
    </xdr:from>
    <xdr:to>
      <xdr:col>5</xdr:col>
      <xdr:colOff>252000</xdr:colOff>
      <xdr:row>0</xdr:row>
      <xdr:rowOff>721957</xdr:rowOff>
    </xdr:to>
    <xdr:sp macro="" textlink="">
      <xdr:nvSpPr>
        <xdr:cNvPr id="4" name="Forme2"/>
        <xdr:cNvSpPr/>
      </xdr:nvSpPr>
      <xdr:spPr>
        <a:xfrm>
          <a:off x="160435" y="497348"/>
          <a:ext cx="5615217" cy="224609"/>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4174" tIns="0" rIns="0" bIns="32087" rtlCol="0" anchor="b"/>
        <a:lstStyle/>
        <a:p>
          <a:pPr algn="l"/>
          <a:r>
            <a:rPr lang="fr-FR" sz="900" b="0" i="0">
              <a:solidFill>
                <a:srgbClr val="000000"/>
              </a:solidFill>
              <a:latin typeface="MS Shell Dlg"/>
            </a:rPr>
            <a:t>DPGF </a:t>
          </a:r>
          <a:r>
            <a:rPr lang="fr-FR" sz="900" b="1" i="0">
              <a:solidFill>
                <a:srgbClr val="000000"/>
              </a:solidFill>
              <a:latin typeface="MS Shell Dlg"/>
            </a:rPr>
            <a:t>DU Lot N°07 MENUISERIES INTERIEURES ET EXTERIEURES</a:t>
          </a:r>
        </a:p>
      </xdr:txBody>
    </xdr:sp>
    <xdr:clientData/>
  </xdr:twoCellAnchor>
  <xdr:twoCellAnchor editAs="absolute">
    <xdr:from>
      <xdr:col>1</xdr:col>
      <xdr:colOff>180000</xdr:colOff>
      <xdr:row>0</xdr:row>
      <xdr:rowOff>673826</xdr:rowOff>
    </xdr:from>
    <xdr:to>
      <xdr:col>6</xdr:col>
      <xdr:colOff>72000</xdr:colOff>
      <xdr:row>0</xdr:row>
      <xdr:rowOff>866348</xdr:rowOff>
    </xdr:to>
    <xdr:sp macro="" textlink="">
      <xdr:nvSpPr>
        <xdr:cNvPr id="5" name="Forme3"/>
        <xdr:cNvSpPr/>
      </xdr:nvSpPr>
      <xdr:spPr>
        <a:xfrm>
          <a:off x="834261" y="673826"/>
          <a:ext cx="5615217" cy="192522"/>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endParaRPr lang="Calibri" sz="1100"/>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7E959-AA4A-44F1-8409-524408CE785B}">
  <sheetPr>
    <pageSetUpPr fitToPage="1"/>
  </sheetPr>
  <dimension ref="A1"/>
  <sheetViews>
    <sheetView showGridLines="0" tabSelected="1" view="pageBreakPreview" zoomScaleNormal="100" zoomScaleSheetLayoutView="100" workbookViewId="0">
      <selection activeCell="A48" sqref="A48"/>
    </sheetView>
  </sheetViews>
  <sheetFormatPr baseColWidth="10" defaultColWidth="10.7109375" defaultRowHeight="15" x14ac:dyDescent="0.25"/>
  <cols>
    <col min="1" max="1" width="111.7109375" customWidth="1"/>
    <col min="2" max="2" width="10.7109375" customWidth="1"/>
  </cols>
  <sheetData/>
  <printOptions horizontalCentered="1"/>
  <pageMargins left="0.06" right="0.06" top="0.06" bottom="0.06" header="0.76" footer="0.76"/>
  <pageSetup paperSize="9" scale="9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3784DE-E98D-47AF-8468-9A4CC751F913}">
  <sheetPr>
    <pageSetUpPr fitToPage="1"/>
  </sheetPr>
  <dimension ref="A1:ZZ147"/>
  <sheetViews>
    <sheetView showGridLines="0" view="pageBreakPreview" zoomScale="115" zoomScaleNormal="100" zoomScaleSheetLayoutView="115" workbookViewId="0">
      <pane xSplit="2" ySplit="2" topLeftCell="C3" activePane="bottomRight" state="frozen"/>
      <selection pane="topRight" activeCell="C1" sqref="C1"/>
      <selection pane="bottomLeft" activeCell="A3" sqref="A3"/>
      <selection pane="bottomRight" activeCell="B4" sqref="B4"/>
    </sheetView>
  </sheetViews>
  <sheetFormatPr baseColWidth="10" defaultColWidth="10.7109375" defaultRowHeight="15" x14ac:dyDescent="0.25"/>
  <cols>
    <col min="1" max="1" width="9.7109375" customWidth="1"/>
    <col min="2" max="2" width="46.7109375" customWidth="1"/>
    <col min="3" max="3" width="4.7109375" customWidth="1"/>
    <col min="4" max="5" width="10.7109375" customWidth="1"/>
    <col min="6" max="6" width="12.7109375" customWidth="1"/>
    <col min="7" max="7" width="10.7109375" customWidth="1"/>
    <col min="701" max="703" width="10.7109375" customWidth="1"/>
  </cols>
  <sheetData>
    <row r="1" spans="1:702" ht="80.849999999999994" customHeight="1" x14ac:dyDescent="0.25">
      <c r="A1" s="33"/>
      <c r="B1" s="34"/>
      <c r="C1" s="34"/>
      <c r="D1" s="34"/>
      <c r="E1" s="34"/>
      <c r="F1" s="35"/>
    </row>
    <row r="2" spans="1:702" x14ac:dyDescent="0.25">
      <c r="A2" s="1"/>
      <c r="B2" s="2" t="s">
        <v>0</v>
      </c>
      <c r="C2" s="3" t="s">
        <v>1</v>
      </c>
      <c r="D2" s="4" t="s">
        <v>2</v>
      </c>
      <c r="E2" s="4" t="s">
        <v>3</v>
      </c>
      <c r="F2" s="4" t="s">
        <v>4</v>
      </c>
    </row>
    <row r="3" spans="1:702" x14ac:dyDescent="0.25">
      <c r="A3" s="5"/>
      <c r="B3" s="6"/>
      <c r="C3" s="7"/>
      <c r="D3" s="7"/>
      <c r="E3" s="7"/>
      <c r="F3" s="8"/>
    </row>
    <row r="4" spans="1:702" x14ac:dyDescent="0.25">
      <c r="A4" s="9"/>
      <c r="B4" s="10" t="s">
        <v>5</v>
      </c>
      <c r="C4" s="11"/>
      <c r="D4" s="11"/>
      <c r="E4" s="11"/>
      <c r="F4" s="12"/>
      <c r="ZY4" t="s">
        <v>6</v>
      </c>
      <c r="ZZ4" s="13"/>
    </row>
    <row r="5" spans="1:702" x14ac:dyDescent="0.25">
      <c r="A5" s="9" t="s">
        <v>7</v>
      </c>
      <c r="B5" s="14" t="s">
        <v>8</v>
      </c>
      <c r="C5" s="11"/>
      <c r="D5" s="11"/>
      <c r="E5" s="11"/>
      <c r="F5" s="12"/>
      <c r="ZY5" t="s">
        <v>9</v>
      </c>
      <c r="ZZ5" s="13"/>
    </row>
    <row r="6" spans="1:702" ht="25.5" x14ac:dyDescent="0.25">
      <c r="A6" s="9" t="s">
        <v>10</v>
      </c>
      <c r="B6" s="15" t="s">
        <v>11</v>
      </c>
      <c r="C6" s="11"/>
      <c r="D6" s="11"/>
      <c r="E6" s="11"/>
      <c r="F6" s="12"/>
      <c r="ZY6" t="s">
        <v>12</v>
      </c>
      <c r="ZZ6" s="13"/>
    </row>
    <row r="7" spans="1:702" x14ac:dyDescent="0.25">
      <c r="A7" s="9" t="s">
        <v>13</v>
      </c>
      <c r="B7" s="16" t="s">
        <v>14</v>
      </c>
      <c r="C7" s="11"/>
      <c r="D7" s="11"/>
      <c r="E7" s="11"/>
      <c r="F7" s="12"/>
      <c r="ZY7" t="s">
        <v>15</v>
      </c>
      <c r="ZZ7" s="13"/>
    </row>
    <row r="8" spans="1:702" x14ac:dyDescent="0.25">
      <c r="A8" s="36"/>
      <c r="B8" s="16"/>
      <c r="C8" s="11"/>
      <c r="D8" s="11"/>
      <c r="E8" s="11"/>
      <c r="F8" s="12"/>
      <c r="ZZ8" s="13"/>
    </row>
    <row r="9" spans="1:702" ht="99.95" customHeight="1" x14ac:dyDescent="0.25">
      <c r="A9" s="17" t="s">
        <v>16</v>
      </c>
      <c r="B9" s="18" t="s">
        <v>17</v>
      </c>
      <c r="C9" s="19"/>
      <c r="D9" s="20"/>
      <c r="E9" s="21"/>
      <c r="F9" s="22">
        <f>ROUND(D9*E9,2)</f>
        <v>0</v>
      </c>
      <c r="ZY9" t="s">
        <v>18</v>
      </c>
      <c r="ZZ9" s="13" t="s">
        <v>19</v>
      </c>
    </row>
    <row r="10" spans="1:702" x14ac:dyDescent="0.25">
      <c r="A10" s="37"/>
      <c r="B10" s="18"/>
      <c r="C10" s="19"/>
      <c r="D10" s="20"/>
      <c r="E10" s="21"/>
      <c r="F10" s="22"/>
      <c r="ZZ10" s="13"/>
    </row>
    <row r="11" spans="1:702" ht="48" x14ac:dyDescent="0.25">
      <c r="A11" s="17" t="s">
        <v>20</v>
      </c>
      <c r="B11" s="18" t="s">
        <v>21</v>
      </c>
      <c r="C11" s="19" t="s">
        <v>22</v>
      </c>
      <c r="D11" s="20">
        <v>6</v>
      </c>
      <c r="E11" s="21"/>
      <c r="F11" s="22">
        <f>ROUND(D11*E11,2)</f>
        <v>0</v>
      </c>
      <c r="ZY11" t="s">
        <v>23</v>
      </c>
      <c r="ZZ11" s="13" t="s">
        <v>24</v>
      </c>
    </row>
    <row r="12" spans="1:702" x14ac:dyDescent="0.25">
      <c r="A12" s="37"/>
      <c r="B12" s="18"/>
      <c r="C12" s="19"/>
      <c r="D12" s="20"/>
      <c r="E12" s="21"/>
      <c r="F12" s="22"/>
      <c r="ZZ12" s="13"/>
    </row>
    <row r="13" spans="1:702" x14ac:dyDescent="0.25">
      <c r="A13" s="9" t="s">
        <v>25</v>
      </c>
      <c r="B13" s="16" t="s">
        <v>26</v>
      </c>
      <c r="C13" s="11"/>
      <c r="D13" s="11"/>
      <c r="E13" s="11"/>
      <c r="F13" s="12"/>
      <c r="ZY13" t="s">
        <v>27</v>
      </c>
      <c r="ZZ13" s="13"/>
    </row>
    <row r="14" spans="1:702" x14ac:dyDescent="0.25">
      <c r="A14" s="36"/>
      <c r="B14" s="16"/>
      <c r="C14" s="11"/>
      <c r="D14" s="11"/>
      <c r="E14" s="11"/>
      <c r="F14" s="12"/>
      <c r="ZZ14" s="13"/>
    </row>
    <row r="15" spans="1:702" ht="110.1" customHeight="1" x14ac:dyDescent="0.25">
      <c r="A15" s="17" t="s">
        <v>28</v>
      </c>
      <c r="B15" s="18" t="s">
        <v>29</v>
      </c>
      <c r="C15" s="19"/>
      <c r="D15" s="20"/>
      <c r="E15" s="21"/>
      <c r="F15" s="22">
        <f>ROUND(D15*E15,2)</f>
        <v>0</v>
      </c>
      <c r="ZY15" t="s">
        <v>30</v>
      </c>
      <c r="ZZ15" s="13" t="s">
        <v>31</v>
      </c>
    </row>
    <row r="16" spans="1:702" x14ac:dyDescent="0.25">
      <c r="A16" s="37"/>
      <c r="B16" s="18"/>
      <c r="C16" s="19"/>
      <c r="D16" s="20"/>
      <c r="E16" s="21"/>
      <c r="F16" s="22"/>
      <c r="ZZ16" s="13"/>
    </row>
    <row r="17" spans="1:702" ht="72" x14ac:dyDescent="0.25">
      <c r="A17" s="17" t="s">
        <v>32</v>
      </c>
      <c r="B17" s="18" t="s">
        <v>33</v>
      </c>
      <c r="C17" s="19" t="s">
        <v>34</v>
      </c>
      <c r="D17" s="20">
        <v>10</v>
      </c>
      <c r="E17" s="21"/>
      <c r="F17" s="22">
        <f>ROUND(D17*E17,2)</f>
        <v>0</v>
      </c>
      <c r="ZY17" t="s">
        <v>35</v>
      </c>
      <c r="ZZ17" s="13" t="s">
        <v>36</v>
      </c>
    </row>
    <row r="18" spans="1:702" x14ac:dyDescent="0.25">
      <c r="A18" s="37"/>
      <c r="B18" s="18"/>
      <c r="C18" s="19"/>
      <c r="D18" s="20"/>
      <c r="E18" s="21"/>
      <c r="F18" s="22"/>
      <c r="ZZ18" s="13"/>
    </row>
    <row r="19" spans="1:702" ht="108" x14ac:dyDescent="0.25">
      <c r="A19" s="17" t="s">
        <v>37</v>
      </c>
      <c r="B19" s="18" t="s">
        <v>38</v>
      </c>
      <c r="C19" s="19" t="s">
        <v>39</v>
      </c>
      <c r="D19" s="20">
        <v>5</v>
      </c>
      <c r="E19" s="21"/>
      <c r="F19" s="22">
        <f>ROUND(D19*E19,2)</f>
        <v>0</v>
      </c>
      <c r="ZY19" t="s">
        <v>40</v>
      </c>
      <c r="ZZ19" s="13" t="s">
        <v>41</v>
      </c>
    </row>
    <row r="20" spans="1:702" x14ac:dyDescent="0.25">
      <c r="A20" s="37"/>
      <c r="B20" s="18"/>
      <c r="C20" s="19"/>
      <c r="D20" s="20"/>
      <c r="E20" s="21"/>
      <c r="F20" s="22"/>
      <c r="ZZ20" s="13"/>
    </row>
    <row r="21" spans="1:702" x14ac:dyDescent="0.25">
      <c r="A21" s="9" t="s">
        <v>42</v>
      </c>
      <c r="B21" s="16" t="s">
        <v>43</v>
      </c>
      <c r="C21" s="11"/>
      <c r="D21" s="11"/>
      <c r="E21" s="11"/>
      <c r="F21" s="12"/>
      <c r="ZY21" t="s">
        <v>44</v>
      </c>
      <c r="ZZ21" s="13"/>
    </row>
    <row r="22" spans="1:702" x14ac:dyDescent="0.25">
      <c r="A22" s="36"/>
      <c r="B22" s="16"/>
      <c r="C22" s="11"/>
      <c r="D22" s="11"/>
      <c r="E22" s="11"/>
      <c r="F22" s="12"/>
      <c r="ZZ22" s="13"/>
    </row>
    <row r="23" spans="1:702" ht="110.1" customHeight="1" x14ac:dyDescent="0.25">
      <c r="A23" s="17" t="s">
        <v>45</v>
      </c>
      <c r="B23" s="18" t="s">
        <v>46</v>
      </c>
      <c r="C23" s="19"/>
      <c r="D23" s="20"/>
      <c r="E23" s="21"/>
      <c r="F23" s="22">
        <f>ROUND(D23*E23,2)</f>
        <v>0</v>
      </c>
      <c r="ZY23" t="s">
        <v>47</v>
      </c>
      <c r="ZZ23" s="13" t="s">
        <v>48</v>
      </c>
    </row>
    <row r="24" spans="1:702" x14ac:dyDescent="0.25">
      <c r="A24" s="37"/>
      <c r="B24" s="18"/>
      <c r="C24" s="19"/>
      <c r="D24" s="20"/>
      <c r="E24" s="21"/>
      <c r="F24" s="22"/>
      <c r="ZZ24" s="13"/>
    </row>
    <row r="25" spans="1:702" ht="72" x14ac:dyDescent="0.25">
      <c r="A25" s="17" t="s">
        <v>49</v>
      </c>
      <c r="B25" s="18" t="s">
        <v>50</v>
      </c>
      <c r="C25" s="19" t="s">
        <v>51</v>
      </c>
      <c r="D25" s="20">
        <v>3</v>
      </c>
      <c r="E25" s="21"/>
      <c r="F25" s="22">
        <f>ROUND(D25*E25,2)</f>
        <v>0</v>
      </c>
      <c r="ZY25" t="s">
        <v>52</v>
      </c>
      <c r="ZZ25" s="13" t="s">
        <v>53</v>
      </c>
    </row>
    <row r="26" spans="1:702" x14ac:dyDescent="0.25">
      <c r="A26" s="37"/>
      <c r="B26" s="18"/>
      <c r="C26" s="19"/>
      <c r="D26" s="20"/>
      <c r="E26" s="21"/>
      <c r="F26" s="22"/>
      <c r="ZZ26" s="13"/>
    </row>
    <row r="27" spans="1:702" x14ac:dyDescent="0.25">
      <c r="A27" s="9" t="s">
        <v>54</v>
      </c>
      <c r="B27" s="16" t="s">
        <v>55</v>
      </c>
      <c r="C27" s="11"/>
      <c r="D27" s="11"/>
      <c r="E27" s="11"/>
      <c r="F27" s="12"/>
      <c r="ZY27" t="s">
        <v>56</v>
      </c>
      <c r="ZZ27" s="13"/>
    </row>
    <row r="28" spans="1:702" x14ac:dyDescent="0.25">
      <c r="A28" s="36"/>
      <c r="B28" s="16"/>
      <c r="C28" s="11"/>
      <c r="D28" s="11"/>
      <c r="E28" s="11"/>
      <c r="F28" s="12"/>
      <c r="ZZ28" s="13"/>
    </row>
    <row r="29" spans="1:702" ht="99.95" customHeight="1" x14ac:dyDescent="0.25">
      <c r="A29" s="17" t="s">
        <v>57</v>
      </c>
      <c r="B29" s="18" t="s">
        <v>58</v>
      </c>
      <c r="C29" s="19"/>
      <c r="D29" s="20"/>
      <c r="E29" s="21"/>
      <c r="F29" s="22">
        <f>ROUND(D29*E29,2)</f>
        <v>0</v>
      </c>
      <c r="ZY29" t="s">
        <v>59</v>
      </c>
      <c r="ZZ29" s="13" t="s">
        <v>60</v>
      </c>
    </row>
    <row r="30" spans="1:702" x14ac:dyDescent="0.25">
      <c r="A30" s="37"/>
      <c r="B30" s="18"/>
      <c r="C30" s="19"/>
      <c r="D30" s="20"/>
      <c r="E30" s="21"/>
      <c r="F30" s="22"/>
      <c r="ZZ30" s="13"/>
    </row>
    <row r="31" spans="1:702" ht="60" x14ac:dyDescent="0.25">
      <c r="A31" s="17" t="s">
        <v>61</v>
      </c>
      <c r="B31" s="18" t="s">
        <v>62</v>
      </c>
      <c r="C31" s="19" t="s">
        <v>63</v>
      </c>
      <c r="D31" s="20">
        <v>6</v>
      </c>
      <c r="E31" s="21"/>
      <c r="F31" s="22">
        <f>ROUND(D31*E31,2)</f>
        <v>0</v>
      </c>
      <c r="ZY31" t="s">
        <v>64</v>
      </c>
      <c r="ZZ31" s="13" t="s">
        <v>65</v>
      </c>
    </row>
    <row r="32" spans="1:702" x14ac:dyDescent="0.25">
      <c r="A32" s="37"/>
      <c r="B32" s="18"/>
      <c r="C32" s="19"/>
      <c r="D32" s="20"/>
      <c r="E32" s="21"/>
      <c r="F32" s="22"/>
      <c r="ZZ32" s="13"/>
    </row>
    <row r="33" spans="1:702" x14ac:dyDescent="0.25">
      <c r="A33" s="9" t="s">
        <v>66</v>
      </c>
      <c r="B33" s="16" t="s">
        <v>67</v>
      </c>
      <c r="C33" s="11"/>
      <c r="D33" s="11"/>
      <c r="E33" s="11"/>
      <c r="F33" s="12"/>
      <c r="ZY33" t="s">
        <v>68</v>
      </c>
      <c r="ZZ33" s="13"/>
    </row>
    <row r="34" spans="1:702" x14ac:dyDescent="0.25">
      <c r="A34" s="36"/>
      <c r="B34" s="16"/>
      <c r="C34" s="11"/>
      <c r="D34" s="11"/>
      <c r="E34" s="11"/>
      <c r="F34" s="12"/>
      <c r="ZZ34" s="13"/>
    </row>
    <row r="35" spans="1:702" ht="120" x14ac:dyDescent="0.25">
      <c r="A35" s="17" t="s">
        <v>69</v>
      </c>
      <c r="B35" s="18" t="s">
        <v>70</v>
      </c>
      <c r="C35" s="19"/>
      <c r="D35" s="20"/>
      <c r="E35" s="21"/>
      <c r="F35" s="22">
        <f>ROUND(D35*E35,2)</f>
        <v>0</v>
      </c>
      <c r="ZY35" t="s">
        <v>71</v>
      </c>
      <c r="ZZ35" s="13" t="s">
        <v>72</v>
      </c>
    </row>
    <row r="36" spans="1:702" x14ac:dyDescent="0.25">
      <c r="A36" s="37"/>
      <c r="B36" s="18"/>
      <c r="C36" s="19"/>
      <c r="D36" s="20"/>
      <c r="E36" s="21"/>
      <c r="F36" s="22"/>
      <c r="ZZ36" s="13"/>
    </row>
    <row r="37" spans="1:702" ht="60" x14ac:dyDescent="0.25">
      <c r="A37" s="17" t="s">
        <v>73</v>
      </c>
      <c r="B37" s="18" t="s">
        <v>290</v>
      </c>
      <c r="C37" s="19" t="s">
        <v>74</v>
      </c>
      <c r="D37" s="20">
        <v>6</v>
      </c>
      <c r="E37" s="21"/>
      <c r="F37" s="22">
        <f>ROUND(D37*E37,2)</f>
        <v>0</v>
      </c>
      <c r="ZY37" t="s">
        <v>75</v>
      </c>
      <c r="ZZ37" s="13" t="s">
        <v>76</v>
      </c>
    </row>
    <row r="38" spans="1:702" x14ac:dyDescent="0.25">
      <c r="A38" s="37"/>
      <c r="B38" s="18"/>
      <c r="C38" s="19"/>
      <c r="D38" s="20"/>
      <c r="E38" s="21"/>
      <c r="F38" s="22"/>
      <c r="ZZ38" s="13"/>
    </row>
    <row r="39" spans="1:702" x14ac:dyDescent="0.25">
      <c r="A39" s="9" t="s">
        <v>77</v>
      </c>
      <c r="B39" s="16" t="s">
        <v>78</v>
      </c>
      <c r="C39" s="11"/>
      <c r="D39" s="11"/>
      <c r="E39" s="11"/>
      <c r="F39" s="12"/>
      <c r="ZY39" t="s">
        <v>79</v>
      </c>
      <c r="ZZ39" s="13"/>
    </row>
    <row r="40" spans="1:702" x14ac:dyDescent="0.25">
      <c r="A40" s="9" t="s">
        <v>80</v>
      </c>
      <c r="B40" s="23" t="s">
        <v>81</v>
      </c>
      <c r="C40" s="11"/>
      <c r="D40" s="11"/>
      <c r="E40" s="11"/>
      <c r="F40" s="12"/>
      <c r="ZY40" t="s">
        <v>82</v>
      </c>
      <c r="ZZ40" s="13"/>
    </row>
    <row r="41" spans="1:702" x14ac:dyDescent="0.25">
      <c r="A41" s="36"/>
      <c r="B41" s="23"/>
      <c r="C41" s="11"/>
      <c r="D41" s="11"/>
      <c r="E41" s="11"/>
      <c r="F41" s="12"/>
      <c r="ZZ41" s="13"/>
    </row>
    <row r="42" spans="1:702" ht="99.95" customHeight="1" x14ac:dyDescent="0.25">
      <c r="A42" s="17" t="s">
        <v>83</v>
      </c>
      <c r="B42" s="18" t="s">
        <v>84</v>
      </c>
      <c r="C42" s="19"/>
      <c r="D42" s="20"/>
      <c r="E42" s="21"/>
      <c r="F42" s="22">
        <f>ROUND(D42*E42,2)</f>
        <v>0</v>
      </c>
      <c r="ZY42" t="s">
        <v>85</v>
      </c>
      <c r="ZZ42" s="13" t="s">
        <v>86</v>
      </c>
    </row>
    <row r="43" spans="1:702" x14ac:dyDescent="0.25">
      <c r="A43" s="37"/>
      <c r="B43" s="18"/>
      <c r="C43" s="19"/>
      <c r="D43" s="20"/>
      <c r="E43" s="21"/>
      <c r="F43" s="22"/>
      <c r="ZZ43" s="13"/>
    </row>
    <row r="44" spans="1:702" ht="48" x14ac:dyDescent="0.25">
      <c r="A44" s="17" t="s">
        <v>87</v>
      </c>
      <c r="B44" s="18" t="s">
        <v>88</v>
      </c>
      <c r="C44" s="19" t="s">
        <v>89</v>
      </c>
      <c r="D44" s="20">
        <v>8</v>
      </c>
      <c r="E44" s="21"/>
      <c r="F44" s="22">
        <f>ROUND(D44*E44,2)</f>
        <v>0</v>
      </c>
      <c r="ZY44" t="s">
        <v>90</v>
      </c>
      <c r="ZZ44" s="13" t="s">
        <v>91</v>
      </c>
    </row>
    <row r="45" spans="1:702" x14ac:dyDescent="0.25">
      <c r="A45" s="37"/>
      <c r="B45" s="18"/>
      <c r="C45" s="19"/>
      <c r="D45" s="20"/>
      <c r="E45" s="21"/>
      <c r="F45" s="22"/>
      <c r="ZZ45" s="13"/>
    </row>
    <row r="46" spans="1:702" x14ac:dyDescent="0.25">
      <c r="A46" s="9" t="s">
        <v>92</v>
      </c>
      <c r="B46" s="23" t="s">
        <v>93</v>
      </c>
      <c r="C46" s="11"/>
      <c r="D46" s="11"/>
      <c r="E46" s="11"/>
      <c r="F46" s="12"/>
      <c r="ZY46" t="s">
        <v>94</v>
      </c>
      <c r="ZZ46" s="13"/>
    </row>
    <row r="47" spans="1:702" x14ac:dyDescent="0.25">
      <c r="A47" s="36"/>
      <c r="B47" s="23"/>
      <c r="C47" s="11"/>
      <c r="D47" s="11"/>
      <c r="E47" s="11"/>
      <c r="F47" s="12"/>
      <c r="ZZ47" s="13"/>
    </row>
    <row r="48" spans="1:702" ht="24" x14ac:dyDescent="0.25">
      <c r="A48" s="17" t="s">
        <v>95</v>
      </c>
      <c r="B48" s="18" t="s">
        <v>96</v>
      </c>
      <c r="C48" s="19" t="s">
        <v>97</v>
      </c>
      <c r="D48" s="20">
        <v>12</v>
      </c>
      <c r="E48" s="21"/>
      <c r="F48" s="22">
        <f>ROUND(D48*E48,2)</f>
        <v>0</v>
      </c>
      <c r="ZY48" t="s">
        <v>98</v>
      </c>
      <c r="ZZ48" s="13" t="s">
        <v>99</v>
      </c>
    </row>
    <row r="49" spans="1:702" x14ac:dyDescent="0.25">
      <c r="A49" s="37"/>
      <c r="B49" s="18"/>
      <c r="C49" s="19"/>
      <c r="D49" s="20"/>
      <c r="E49" s="21"/>
      <c r="F49" s="22"/>
      <c r="ZZ49" s="13"/>
    </row>
    <row r="50" spans="1:702" x14ac:dyDescent="0.25">
      <c r="A50" s="9" t="s">
        <v>100</v>
      </c>
      <c r="B50" s="16" t="s">
        <v>101</v>
      </c>
      <c r="C50" s="11"/>
      <c r="D50" s="11"/>
      <c r="E50" s="11"/>
      <c r="F50" s="12"/>
      <c r="ZY50" t="s">
        <v>102</v>
      </c>
      <c r="ZZ50" s="13"/>
    </row>
    <row r="51" spans="1:702" x14ac:dyDescent="0.25">
      <c r="A51" s="36"/>
      <c r="B51" s="16"/>
      <c r="C51" s="11"/>
      <c r="D51" s="11"/>
      <c r="E51" s="11"/>
      <c r="F51" s="12"/>
      <c r="ZZ51" s="13"/>
    </row>
    <row r="52" spans="1:702" ht="60" x14ac:dyDescent="0.25">
      <c r="A52" s="17" t="s">
        <v>103</v>
      </c>
      <c r="B52" s="18" t="s">
        <v>104</v>
      </c>
      <c r="C52" s="19" t="s">
        <v>105</v>
      </c>
      <c r="D52" s="20">
        <v>14</v>
      </c>
      <c r="E52" s="21"/>
      <c r="F52" s="22">
        <f>ROUND(D52*E52,2)</f>
        <v>0</v>
      </c>
      <c r="ZY52" t="s">
        <v>106</v>
      </c>
      <c r="ZZ52" s="13" t="s">
        <v>107</v>
      </c>
    </row>
    <row r="53" spans="1:702" x14ac:dyDescent="0.25">
      <c r="A53" s="37"/>
      <c r="B53" s="18"/>
      <c r="C53" s="19"/>
      <c r="D53" s="20"/>
      <c r="E53" s="21"/>
      <c r="F53" s="22"/>
      <c r="ZZ53" s="13"/>
    </row>
    <row r="54" spans="1:702" ht="60" x14ac:dyDescent="0.25">
      <c r="A54" s="17" t="s">
        <v>108</v>
      </c>
      <c r="B54" s="18" t="s">
        <v>109</v>
      </c>
      <c r="C54" s="19" t="s">
        <v>110</v>
      </c>
      <c r="D54" s="21">
        <v>24.15</v>
      </c>
      <c r="E54" s="21"/>
      <c r="F54" s="22">
        <f>ROUND(D54*E54,2)</f>
        <v>0</v>
      </c>
      <c r="ZY54" t="s">
        <v>111</v>
      </c>
      <c r="ZZ54" s="13" t="s">
        <v>112</v>
      </c>
    </row>
    <row r="55" spans="1:702" x14ac:dyDescent="0.25">
      <c r="A55" s="24"/>
      <c r="B55" s="25"/>
      <c r="C55" s="11"/>
      <c r="D55" s="11"/>
      <c r="E55" s="11"/>
      <c r="F55" s="26"/>
    </row>
    <row r="56" spans="1:702" ht="25.5" x14ac:dyDescent="0.25">
      <c r="A56" s="27"/>
      <c r="B56" s="28" t="s">
        <v>113</v>
      </c>
      <c r="C56" s="11"/>
      <c r="D56" s="11"/>
      <c r="E56" s="11"/>
      <c r="F56" s="29">
        <f>SUBTOTAL(109,F7:F55)</f>
        <v>0</v>
      </c>
      <c r="G56" s="30"/>
      <c r="ZY56" t="s">
        <v>114</v>
      </c>
    </row>
    <row r="57" spans="1:702" x14ac:dyDescent="0.25">
      <c r="A57" s="24"/>
      <c r="B57" s="25"/>
      <c r="C57" s="11"/>
      <c r="D57" s="11"/>
      <c r="E57" s="11"/>
      <c r="F57" s="8"/>
    </row>
    <row r="58" spans="1:702" x14ac:dyDescent="0.25">
      <c r="A58" s="9" t="s">
        <v>115</v>
      </c>
      <c r="B58" s="15" t="s">
        <v>116</v>
      </c>
      <c r="C58" s="11"/>
      <c r="D58" s="11"/>
      <c r="E58" s="11"/>
      <c r="F58" s="12"/>
      <c r="ZY58" t="s">
        <v>117</v>
      </c>
      <c r="ZZ58" s="13"/>
    </row>
    <row r="59" spans="1:702" x14ac:dyDescent="0.25">
      <c r="A59" s="9" t="s">
        <v>118</v>
      </c>
      <c r="B59" s="16" t="s">
        <v>119</v>
      </c>
      <c r="C59" s="11"/>
      <c r="D59" s="11"/>
      <c r="E59" s="11"/>
      <c r="F59" s="12"/>
      <c r="ZY59" t="s">
        <v>120</v>
      </c>
      <c r="ZZ59" s="13"/>
    </row>
    <row r="60" spans="1:702" x14ac:dyDescent="0.25">
      <c r="A60" s="36"/>
      <c r="B60" s="16"/>
      <c r="C60" s="11"/>
      <c r="D60" s="11"/>
      <c r="E60" s="11"/>
      <c r="F60" s="12"/>
      <c r="ZZ60" s="13"/>
    </row>
    <row r="61" spans="1:702" ht="36" x14ac:dyDescent="0.25">
      <c r="A61" s="17" t="s">
        <v>121</v>
      </c>
      <c r="B61" s="18" t="s">
        <v>122</v>
      </c>
      <c r="C61" s="19" t="s">
        <v>123</v>
      </c>
      <c r="D61" s="21">
        <v>5.25</v>
      </c>
      <c r="E61" s="21"/>
      <c r="F61" s="22">
        <f>ROUND(D61*E61,2)</f>
        <v>0</v>
      </c>
      <c r="ZY61" t="s">
        <v>124</v>
      </c>
      <c r="ZZ61" s="13" t="s">
        <v>125</v>
      </c>
    </row>
    <row r="62" spans="1:702" x14ac:dyDescent="0.25">
      <c r="A62" s="37"/>
      <c r="B62" s="18"/>
      <c r="C62" s="19"/>
      <c r="D62" s="21"/>
      <c r="E62" s="21"/>
      <c r="F62" s="22"/>
      <c r="ZZ62" s="13"/>
    </row>
    <row r="63" spans="1:702" x14ac:dyDescent="0.25">
      <c r="A63" s="9" t="s">
        <v>126</v>
      </c>
      <c r="B63" s="16" t="s">
        <v>127</v>
      </c>
      <c r="C63" s="11"/>
      <c r="D63" s="11"/>
      <c r="E63" s="11"/>
      <c r="F63" s="12"/>
      <c r="ZY63" t="s">
        <v>128</v>
      </c>
      <c r="ZZ63" s="13"/>
    </row>
    <row r="64" spans="1:702" x14ac:dyDescent="0.25">
      <c r="A64" s="9" t="s">
        <v>129</v>
      </c>
      <c r="B64" s="23" t="s">
        <v>130</v>
      </c>
      <c r="C64" s="11"/>
      <c r="D64" s="11"/>
      <c r="E64" s="11"/>
      <c r="F64" s="12"/>
      <c r="ZY64" t="s">
        <v>131</v>
      </c>
      <c r="ZZ64" s="13"/>
    </row>
    <row r="65" spans="1:702" x14ac:dyDescent="0.25">
      <c r="A65" s="36"/>
      <c r="B65" s="23"/>
      <c r="C65" s="11"/>
      <c r="D65" s="11"/>
      <c r="E65" s="11"/>
      <c r="F65" s="12"/>
      <c r="ZZ65" s="13"/>
    </row>
    <row r="66" spans="1:702" ht="36" x14ac:dyDescent="0.25">
      <c r="A66" s="17" t="s">
        <v>132</v>
      </c>
      <c r="B66" s="18" t="s">
        <v>133</v>
      </c>
      <c r="C66" s="19" t="s">
        <v>134</v>
      </c>
      <c r="D66" s="20">
        <v>22</v>
      </c>
      <c r="E66" s="21"/>
      <c r="F66" s="22">
        <f>ROUND(D66*E66,2)</f>
        <v>0</v>
      </c>
      <c r="ZY66" t="s">
        <v>135</v>
      </c>
      <c r="ZZ66" s="13" t="s">
        <v>136</v>
      </c>
    </row>
    <row r="67" spans="1:702" x14ac:dyDescent="0.25">
      <c r="A67" s="37"/>
      <c r="B67" s="18"/>
      <c r="C67" s="19"/>
      <c r="D67" s="20"/>
      <c r="E67" s="21"/>
      <c r="F67" s="22"/>
      <c r="ZZ67" s="13"/>
    </row>
    <row r="68" spans="1:702" x14ac:dyDescent="0.25">
      <c r="A68" s="9" t="s">
        <v>137</v>
      </c>
      <c r="B68" s="23" t="s">
        <v>138</v>
      </c>
      <c r="C68" s="11"/>
      <c r="D68" s="11"/>
      <c r="E68" s="11"/>
      <c r="F68" s="12"/>
      <c r="ZY68" t="s">
        <v>139</v>
      </c>
      <c r="ZZ68" s="13"/>
    </row>
    <row r="69" spans="1:702" x14ac:dyDescent="0.25">
      <c r="A69" s="36"/>
      <c r="B69" s="23"/>
      <c r="C69" s="11"/>
      <c r="D69" s="11"/>
      <c r="E69" s="11"/>
      <c r="F69" s="12"/>
      <c r="ZZ69" s="13"/>
    </row>
    <row r="70" spans="1:702" ht="48" x14ac:dyDescent="0.25">
      <c r="A70" s="17" t="s">
        <v>140</v>
      </c>
      <c r="B70" s="18" t="s">
        <v>141</v>
      </c>
      <c r="C70" s="19" t="s">
        <v>142</v>
      </c>
      <c r="D70" s="20">
        <v>4</v>
      </c>
      <c r="E70" s="21"/>
      <c r="F70" s="22">
        <f>ROUND(D70*E70,2)</f>
        <v>0</v>
      </c>
      <c r="ZY70" t="s">
        <v>143</v>
      </c>
      <c r="ZZ70" s="13" t="s">
        <v>144</v>
      </c>
    </row>
    <row r="71" spans="1:702" x14ac:dyDescent="0.25">
      <c r="A71" s="37"/>
      <c r="B71" s="18"/>
      <c r="C71" s="19"/>
      <c r="D71" s="20"/>
      <c r="E71" s="21"/>
      <c r="F71" s="22"/>
      <c r="ZZ71" s="13"/>
    </row>
    <row r="72" spans="1:702" x14ac:dyDescent="0.25">
      <c r="A72" s="9" t="s">
        <v>145</v>
      </c>
      <c r="B72" s="23" t="s">
        <v>146</v>
      </c>
      <c r="C72" s="11"/>
      <c r="D72" s="11"/>
      <c r="E72" s="11"/>
      <c r="F72" s="12"/>
      <c r="ZY72" t="s">
        <v>147</v>
      </c>
      <c r="ZZ72" s="13"/>
    </row>
    <row r="73" spans="1:702" x14ac:dyDescent="0.25">
      <c r="A73" s="36"/>
      <c r="B73" s="23"/>
      <c r="C73" s="11"/>
      <c r="D73" s="11"/>
      <c r="E73" s="11"/>
      <c r="F73" s="12"/>
      <c r="ZZ73" s="13"/>
    </row>
    <row r="74" spans="1:702" ht="36" x14ac:dyDescent="0.25">
      <c r="A74" s="17" t="s">
        <v>148</v>
      </c>
      <c r="B74" s="18" t="s">
        <v>149</v>
      </c>
      <c r="C74" s="19"/>
      <c r="D74" s="20"/>
      <c r="E74" s="21"/>
      <c r="F74" s="22">
        <f>ROUND(D74*E74,2)</f>
        <v>0</v>
      </c>
      <c r="ZY74" t="s">
        <v>150</v>
      </c>
      <c r="ZZ74" s="13" t="s">
        <v>151</v>
      </c>
    </row>
    <row r="75" spans="1:702" x14ac:dyDescent="0.25">
      <c r="A75" s="37"/>
      <c r="B75" s="18"/>
      <c r="C75" s="19"/>
      <c r="D75" s="20"/>
      <c r="E75" s="21"/>
      <c r="F75" s="22"/>
      <c r="ZZ75" s="13"/>
    </row>
    <row r="76" spans="1:702" ht="36" x14ac:dyDescent="0.25">
      <c r="A76" s="17" t="s">
        <v>152</v>
      </c>
      <c r="B76" s="18" t="s">
        <v>153</v>
      </c>
      <c r="C76" s="19" t="s">
        <v>154</v>
      </c>
      <c r="D76" s="20">
        <v>6</v>
      </c>
      <c r="E76" s="21"/>
      <c r="F76" s="22">
        <f>ROUND(D76*E76,2)</f>
        <v>0</v>
      </c>
      <c r="ZY76" t="s">
        <v>155</v>
      </c>
      <c r="ZZ76" s="13" t="s">
        <v>156</v>
      </c>
    </row>
    <row r="77" spans="1:702" x14ac:dyDescent="0.25">
      <c r="A77" s="37"/>
      <c r="B77" s="18"/>
      <c r="C77" s="19"/>
      <c r="D77" s="20"/>
      <c r="E77" s="21"/>
      <c r="F77" s="22"/>
      <c r="ZZ77" s="13"/>
    </row>
    <row r="78" spans="1:702" ht="36" x14ac:dyDescent="0.25">
      <c r="A78" s="17" t="s">
        <v>157</v>
      </c>
      <c r="B78" s="18" t="s">
        <v>158</v>
      </c>
      <c r="C78" s="19" t="s">
        <v>159</v>
      </c>
      <c r="D78" s="20">
        <v>2</v>
      </c>
      <c r="E78" s="21"/>
      <c r="F78" s="22">
        <f>ROUND(D78*E78,2)</f>
        <v>0</v>
      </c>
      <c r="ZY78" t="s">
        <v>160</v>
      </c>
      <c r="ZZ78" s="13" t="s">
        <v>161</v>
      </c>
    </row>
    <row r="79" spans="1:702" x14ac:dyDescent="0.25">
      <c r="A79" s="37"/>
      <c r="B79" s="18"/>
      <c r="C79" s="19"/>
      <c r="D79" s="20"/>
      <c r="E79" s="21"/>
      <c r="F79" s="22"/>
      <c r="ZZ79" s="13"/>
    </row>
    <row r="80" spans="1:702" ht="25.5" x14ac:dyDescent="0.25">
      <c r="A80" s="9" t="s">
        <v>162</v>
      </c>
      <c r="B80" s="23" t="s">
        <v>163</v>
      </c>
      <c r="C80" s="11"/>
      <c r="D80" s="11"/>
      <c r="E80" s="11"/>
      <c r="F80" s="12"/>
      <c r="ZY80" t="s">
        <v>164</v>
      </c>
      <c r="ZZ80" s="13"/>
    </row>
    <row r="81" spans="1:702" x14ac:dyDescent="0.25">
      <c r="A81" s="36"/>
      <c r="B81" s="23"/>
      <c r="C81" s="11"/>
      <c r="D81" s="11"/>
      <c r="E81" s="11"/>
      <c r="F81" s="12"/>
      <c r="ZZ81" s="13"/>
    </row>
    <row r="82" spans="1:702" ht="24" x14ac:dyDescent="0.25">
      <c r="A82" s="17" t="s">
        <v>165</v>
      </c>
      <c r="B82" s="18" t="s">
        <v>166</v>
      </c>
      <c r="C82" s="19" t="s">
        <v>167</v>
      </c>
      <c r="D82" s="20">
        <v>10</v>
      </c>
      <c r="E82" s="21"/>
      <c r="F82" s="22">
        <f>ROUND(D82*E82,2)</f>
        <v>0</v>
      </c>
      <c r="ZY82" t="s">
        <v>168</v>
      </c>
      <c r="ZZ82" s="13" t="s">
        <v>169</v>
      </c>
    </row>
    <row r="83" spans="1:702" x14ac:dyDescent="0.25">
      <c r="A83" s="37"/>
      <c r="B83" s="18"/>
      <c r="C83" s="19"/>
      <c r="D83" s="20"/>
      <c r="E83" s="21"/>
      <c r="F83" s="22"/>
      <c r="ZZ83" s="13"/>
    </row>
    <row r="84" spans="1:702" x14ac:dyDescent="0.25">
      <c r="A84" s="17" t="s">
        <v>170</v>
      </c>
      <c r="B84" s="18" t="s">
        <v>171</v>
      </c>
      <c r="C84" s="19" t="s">
        <v>172</v>
      </c>
      <c r="D84" s="20">
        <v>10</v>
      </c>
      <c r="E84" s="21"/>
      <c r="F84" s="22">
        <f>ROUND(D84*E84,2)</f>
        <v>0</v>
      </c>
      <c r="ZY84" t="s">
        <v>173</v>
      </c>
      <c r="ZZ84" s="13" t="s">
        <v>174</v>
      </c>
    </row>
    <row r="85" spans="1:702" x14ac:dyDescent="0.25">
      <c r="A85" s="37"/>
      <c r="B85" s="18"/>
      <c r="C85" s="19"/>
      <c r="D85" s="20"/>
      <c r="E85" s="21"/>
      <c r="F85" s="22"/>
      <c r="ZZ85" s="13"/>
    </row>
    <row r="86" spans="1:702" x14ac:dyDescent="0.25">
      <c r="A86" s="17" t="s">
        <v>175</v>
      </c>
      <c r="B86" s="18" t="s">
        <v>176</v>
      </c>
      <c r="C86" s="19" t="s">
        <v>177</v>
      </c>
      <c r="D86" s="20">
        <v>2</v>
      </c>
      <c r="E86" s="21"/>
      <c r="F86" s="22">
        <f>ROUND(D86*E86,2)</f>
        <v>0</v>
      </c>
      <c r="ZY86" t="s">
        <v>178</v>
      </c>
      <c r="ZZ86" s="13" t="s">
        <v>179</v>
      </c>
    </row>
    <row r="87" spans="1:702" x14ac:dyDescent="0.25">
      <c r="A87" s="37"/>
      <c r="B87" s="18"/>
      <c r="C87" s="19"/>
      <c r="D87" s="20"/>
      <c r="E87" s="21"/>
      <c r="F87" s="22"/>
      <c r="ZZ87" s="13"/>
    </row>
    <row r="88" spans="1:702" x14ac:dyDescent="0.25">
      <c r="A88" s="17" t="s">
        <v>180</v>
      </c>
      <c r="B88" s="18" t="s">
        <v>181</v>
      </c>
      <c r="C88" s="19" t="s">
        <v>182</v>
      </c>
      <c r="D88" s="20">
        <v>4</v>
      </c>
      <c r="E88" s="21"/>
      <c r="F88" s="22">
        <f>ROUND(D88*E88,2)</f>
        <v>0</v>
      </c>
      <c r="ZY88" t="s">
        <v>183</v>
      </c>
      <c r="ZZ88" s="13" t="s">
        <v>184</v>
      </c>
    </row>
    <row r="89" spans="1:702" x14ac:dyDescent="0.25">
      <c r="A89" s="37"/>
      <c r="B89" s="18"/>
      <c r="C89" s="19"/>
      <c r="D89" s="20"/>
      <c r="E89" s="21"/>
      <c r="F89" s="22"/>
      <c r="ZZ89" s="13"/>
    </row>
    <row r="90" spans="1:702" ht="25.5" x14ac:dyDescent="0.25">
      <c r="A90" s="9" t="s">
        <v>185</v>
      </c>
      <c r="B90" s="23" t="s">
        <v>186</v>
      </c>
      <c r="C90" s="11"/>
      <c r="D90" s="11"/>
      <c r="E90" s="11"/>
      <c r="F90" s="12"/>
      <c r="ZY90" t="s">
        <v>187</v>
      </c>
      <c r="ZZ90" s="13"/>
    </row>
    <row r="91" spans="1:702" x14ac:dyDescent="0.25">
      <c r="A91" s="36"/>
      <c r="B91" s="23"/>
      <c r="C91" s="11"/>
      <c r="D91" s="11"/>
      <c r="E91" s="11"/>
      <c r="F91" s="12"/>
      <c r="ZZ91" s="13"/>
    </row>
    <row r="92" spans="1:702" ht="24" x14ac:dyDescent="0.25">
      <c r="A92" s="17" t="s">
        <v>188</v>
      </c>
      <c r="B92" s="18" t="s">
        <v>189</v>
      </c>
      <c r="C92" s="19" t="s">
        <v>190</v>
      </c>
      <c r="D92" s="20">
        <v>8</v>
      </c>
      <c r="E92" s="21"/>
      <c r="F92" s="22">
        <f>ROUND(D92*E92,2)</f>
        <v>0</v>
      </c>
      <c r="ZY92" t="s">
        <v>191</v>
      </c>
      <c r="ZZ92" s="13" t="s">
        <v>192</v>
      </c>
    </row>
    <row r="93" spans="1:702" x14ac:dyDescent="0.25">
      <c r="A93" s="24"/>
      <c r="B93" s="25"/>
      <c r="C93" s="11"/>
      <c r="D93" s="11"/>
      <c r="E93" s="11"/>
      <c r="F93" s="26"/>
    </row>
    <row r="94" spans="1:702" ht="25.5" x14ac:dyDescent="0.25">
      <c r="A94" s="27"/>
      <c r="B94" s="28" t="s">
        <v>193</v>
      </c>
      <c r="C94" s="11"/>
      <c r="D94" s="11"/>
      <c r="E94" s="11"/>
      <c r="F94" s="29">
        <f>SUBTOTAL(109,F59:F93)</f>
        <v>0</v>
      </c>
      <c r="G94" s="30"/>
      <c r="ZY94" t="s">
        <v>194</v>
      </c>
    </row>
    <row r="95" spans="1:702" x14ac:dyDescent="0.25">
      <c r="A95" s="24"/>
      <c r="B95" s="25"/>
      <c r="C95" s="11"/>
      <c r="D95" s="11"/>
      <c r="E95" s="11"/>
      <c r="F95" s="8"/>
    </row>
    <row r="96" spans="1:702" x14ac:dyDescent="0.25">
      <c r="A96" s="9" t="s">
        <v>195</v>
      </c>
      <c r="B96" s="14" t="s">
        <v>196</v>
      </c>
      <c r="C96" s="11"/>
      <c r="D96" s="11"/>
      <c r="E96" s="11"/>
      <c r="F96" s="12"/>
      <c r="ZY96" t="s">
        <v>197</v>
      </c>
      <c r="ZZ96" s="13"/>
    </row>
    <row r="97" spans="1:702" x14ac:dyDescent="0.25">
      <c r="A97" s="9" t="s">
        <v>198</v>
      </c>
      <c r="B97" s="15" t="s">
        <v>199</v>
      </c>
      <c r="C97" s="11"/>
      <c r="D97" s="11"/>
      <c r="E97" s="11"/>
      <c r="F97" s="12"/>
      <c r="ZY97" t="s">
        <v>200</v>
      </c>
      <c r="ZZ97" s="13"/>
    </row>
    <row r="98" spans="1:702" x14ac:dyDescent="0.25">
      <c r="A98" s="9" t="s">
        <v>201</v>
      </c>
      <c r="B98" s="16" t="s">
        <v>202</v>
      </c>
      <c r="C98" s="11"/>
      <c r="D98" s="11"/>
      <c r="E98" s="11"/>
      <c r="F98" s="12"/>
      <c r="ZY98" t="s">
        <v>203</v>
      </c>
      <c r="ZZ98" s="13"/>
    </row>
    <row r="99" spans="1:702" x14ac:dyDescent="0.25">
      <c r="A99" s="36"/>
      <c r="B99" s="16"/>
      <c r="C99" s="11"/>
      <c r="D99" s="11"/>
      <c r="E99" s="11"/>
      <c r="F99" s="12"/>
      <c r="ZZ99" s="13"/>
    </row>
    <row r="100" spans="1:702" ht="84" x14ac:dyDescent="0.25">
      <c r="A100" s="17" t="s">
        <v>204</v>
      </c>
      <c r="B100" s="18" t="s">
        <v>205</v>
      </c>
      <c r="C100" s="19" t="s">
        <v>206</v>
      </c>
      <c r="D100" s="20">
        <v>8</v>
      </c>
      <c r="E100" s="21"/>
      <c r="F100" s="22">
        <f>ROUND(D100*E100,2)</f>
        <v>0</v>
      </c>
      <c r="ZY100" t="s">
        <v>207</v>
      </c>
      <c r="ZZ100" s="13" t="s">
        <v>208</v>
      </c>
    </row>
    <row r="101" spans="1:702" x14ac:dyDescent="0.25">
      <c r="A101" s="37"/>
      <c r="B101" s="18"/>
      <c r="C101" s="19"/>
      <c r="D101" s="20"/>
      <c r="E101" s="21"/>
      <c r="F101" s="22"/>
      <c r="ZZ101" s="13"/>
    </row>
    <row r="102" spans="1:702" x14ac:dyDescent="0.25">
      <c r="A102" s="9" t="s">
        <v>209</v>
      </c>
      <c r="B102" s="16" t="s">
        <v>210</v>
      </c>
      <c r="C102" s="11"/>
      <c r="D102" s="11"/>
      <c r="E102" s="11"/>
      <c r="F102" s="12"/>
      <c r="ZY102" t="s">
        <v>211</v>
      </c>
      <c r="ZZ102" s="13"/>
    </row>
    <row r="103" spans="1:702" x14ac:dyDescent="0.25">
      <c r="A103" s="36"/>
      <c r="B103" s="16"/>
      <c r="C103" s="11"/>
      <c r="D103" s="11"/>
      <c r="E103" s="11"/>
      <c r="F103" s="12"/>
      <c r="ZZ103" s="13"/>
    </row>
    <row r="104" spans="1:702" ht="84" x14ac:dyDescent="0.25">
      <c r="A104" s="17" t="s">
        <v>212</v>
      </c>
      <c r="B104" s="18" t="s">
        <v>213</v>
      </c>
      <c r="C104" s="19" t="s">
        <v>214</v>
      </c>
      <c r="D104" s="20">
        <v>16</v>
      </c>
      <c r="E104" s="21"/>
      <c r="F104" s="22">
        <f>ROUND(D104*E104,2)</f>
        <v>0</v>
      </c>
      <c r="ZY104" t="s">
        <v>215</v>
      </c>
      <c r="ZZ104" s="13" t="s">
        <v>216</v>
      </c>
    </row>
    <row r="105" spans="1:702" x14ac:dyDescent="0.25">
      <c r="A105" s="24"/>
      <c r="B105" s="25"/>
      <c r="C105" s="11"/>
      <c r="D105" s="11"/>
      <c r="E105" s="11"/>
      <c r="F105" s="26"/>
    </row>
    <row r="106" spans="1:702" x14ac:dyDescent="0.25">
      <c r="A106" s="27"/>
      <c r="B106" s="28" t="s">
        <v>217</v>
      </c>
      <c r="C106" s="11"/>
      <c r="D106" s="11"/>
      <c r="E106" s="11"/>
      <c r="F106" s="29">
        <f>SUBTOTAL(109,F98:F105)</f>
        <v>0</v>
      </c>
      <c r="G106" s="30"/>
      <c r="ZY106" t="s">
        <v>218</v>
      </c>
    </row>
    <row r="107" spans="1:702" x14ac:dyDescent="0.25">
      <c r="A107" s="24"/>
      <c r="B107" s="25"/>
      <c r="C107" s="11"/>
      <c r="D107" s="11"/>
      <c r="E107" s="11"/>
      <c r="F107" s="8"/>
    </row>
    <row r="108" spans="1:702" x14ac:dyDescent="0.25">
      <c r="A108" s="9" t="s">
        <v>219</v>
      </c>
      <c r="B108" s="15" t="s">
        <v>220</v>
      </c>
      <c r="C108" s="11"/>
      <c r="D108" s="11"/>
      <c r="E108" s="11"/>
      <c r="F108" s="12"/>
      <c r="ZY108" t="s">
        <v>221</v>
      </c>
      <c r="ZZ108" s="13"/>
    </row>
    <row r="109" spans="1:702" x14ac:dyDescent="0.25">
      <c r="A109" s="9" t="s">
        <v>222</v>
      </c>
      <c r="B109" s="16" t="s">
        <v>223</v>
      </c>
      <c r="C109" s="11"/>
      <c r="D109" s="11"/>
      <c r="E109" s="11"/>
      <c r="F109" s="12"/>
      <c r="ZY109" t="s">
        <v>224</v>
      </c>
      <c r="ZZ109" s="13"/>
    </row>
    <row r="110" spans="1:702" x14ac:dyDescent="0.25">
      <c r="A110" s="36"/>
      <c r="B110" s="16"/>
      <c r="C110" s="11"/>
      <c r="D110" s="11"/>
      <c r="E110" s="11"/>
      <c r="F110" s="12"/>
      <c r="ZZ110" s="13"/>
    </row>
    <row r="111" spans="1:702" x14ac:dyDescent="0.25">
      <c r="A111" s="17" t="s">
        <v>225</v>
      </c>
      <c r="B111" s="18" t="s">
        <v>226</v>
      </c>
      <c r="C111" s="19"/>
      <c r="D111" s="20"/>
      <c r="E111" s="21"/>
      <c r="F111" s="22">
        <f>ROUND(D111*E111,2)</f>
        <v>0</v>
      </c>
      <c r="ZY111" t="s">
        <v>227</v>
      </c>
      <c r="ZZ111" s="13" t="s">
        <v>228</v>
      </c>
    </row>
    <row r="112" spans="1:702" x14ac:dyDescent="0.25">
      <c r="A112" s="37"/>
      <c r="B112" s="18"/>
      <c r="C112" s="19"/>
      <c r="D112" s="20"/>
      <c r="E112" s="21"/>
      <c r="F112" s="22"/>
      <c r="ZZ112" s="13"/>
    </row>
    <row r="113" spans="1:702" ht="24" x14ac:dyDescent="0.25">
      <c r="A113" s="17" t="s">
        <v>229</v>
      </c>
      <c r="B113" s="18" t="s">
        <v>230</v>
      </c>
      <c r="C113" s="19" t="s">
        <v>231</v>
      </c>
      <c r="D113" s="20">
        <v>8</v>
      </c>
      <c r="E113" s="21"/>
      <c r="F113" s="22">
        <f>ROUND(D113*E113,2)</f>
        <v>0</v>
      </c>
      <c r="ZY113" t="s">
        <v>232</v>
      </c>
      <c r="ZZ113" s="13" t="s">
        <v>233</v>
      </c>
    </row>
    <row r="114" spans="1:702" x14ac:dyDescent="0.25">
      <c r="A114" s="24"/>
      <c r="B114" s="25"/>
      <c r="C114" s="11"/>
      <c r="D114" s="11"/>
      <c r="E114" s="11"/>
      <c r="F114" s="26"/>
    </row>
    <row r="115" spans="1:702" x14ac:dyDescent="0.25">
      <c r="A115" s="27"/>
      <c r="B115" s="28" t="s">
        <v>234</v>
      </c>
      <c r="C115" s="11"/>
      <c r="D115" s="11"/>
      <c r="E115" s="11"/>
      <c r="F115" s="29">
        <f>SUBTOTAL(109,F109:F114)</f>
        <v>0</v>
      </c>
      <c r="G115" s="30"/>
      <c r="ZY115" t="s">
        <v>235</v>
      </c>
    </row>
    <row r="116" spans="1:702" x14ac:dyDescent="0.25">
      <c r="A116" s="24"/>
      <c r="B116" s="25"/>
      <c r="C116" s="11"/>
      <c r="D116" s="11"/>
      <c r="E116" s="11"/>
      <c r="F116" s="8"/>
    </row>
    <row r="117" spans="1:702" x14ac:dyDescent="0.25">
      <c r="A117" s="9" t="s">
        <v>236</v>
      </c>
      <c r="B117" s="15" t="s">
        <v>237</v>
      </c>
      <c r="C117" s="11"/>
      <c r="D117" s="11"/>
      <c r="E117" s="11"/>
      <c r="F117" s="12"/>
      <c r="ZY117" t="s">
        <v>238</v>
      </c>
      <c r="ZZ117" s="13"/>
    </row>
    <row r="118" spans="1:702" x14ac:dyDescent="0.25">
      <c r="A118" s="9" t="s">
        <v>239</v>
      </c>
      <c r="B118" s="16" t="s">
        <v>240</v>
      </c>
      <c r="C118" s="11"/>
      <c r="D118" s="11"/>
      <c r="E118" s="11"/>
      <c r="F118" s="12"/>
      <c r="ZY118" t="s">
        <v>241</v>
      </c>
      <c r="ZZ118" s="13"/>
    </row>
    <row r="119" spans="1:702" x14ac:dyDescent="0.25">
      <c r="A119" s="36"/>
      <c r="B119" s="16"/>
      <c r="C119" s="11"/>
      <c r="D119" s="11"/>
      <c r="E119" s="11"/>
      <c r="F119" s="12"/>
      <c r="ZZ119" s="13"/>
    </row>
    <row r="120" spans="1:702" ht="24" x14ac:dyDescent="0.25">
      <c r="A120" s="17" t="s">
        <v>242</v>
      </c>
      <c r="B120" s="18" t="s">
        <v>243</v>
      </c>
      <c r="C120" s="19"/>
      <c r="D120" s="20"/>
      <c r="E120" s="21"/>
      <c r="F120" s="22">
        <f>ROUND(D120*E120,2)</f>
        <v>0</v>
      </c>
      <c r="ZY120" t="s">
        <v>244</v>
      </c>
      <c r="ZZ120" s="13" t="s">
        <v>245</v>
      </c>
    </row>
    <row r="121" spans="1:702" x14ac:dyDescent="0.25">
      <c r="A121" s="37"/>
      <c r="B121" s="18"/>
      <c r="C121" s="19"/>
      <c r="D121" s="20"/>
      <c r="E121" s="21"/>
      <c r="F121" s="22"/>
      <c r="ZZ121" s="13"/>
    </row>
    <row r="122" spans="1:702" ht="24" x14ac:dyDescent="0.25">
      <c r="A122" s="17" t="s">
        <v>246</v>
      </c>
      <c r="B122" s="18" t="s">
        <v>247</v>
      </c>
      <c r="C122" s="19" t="s">
        <v>248</v>
      </c>
      <c r="D122" s="20">
        <v>2</v>
      </c>
      <c r="E122" s="21"/>
      <c r="F122" s="22">
        <f>ROUND(D122*E122,2)</f>
        <v>0</v>
      </c>
      <c r="ZY122" t="s">
        <v>249</v>
      </c>
      <c r="ZZ122" s="13" t="s">
        <v>250</v>
      </c>
    </row>
    <row r="123" spans="1:702" x14ac:dyDescent="0.25">
      <c r="A123" s="37"/>
      <c r="B123" s="18"/>
      <c r="C123" s="19"/>
      <c r="D123" s="20"/>
      <c r="E123" s="21"/>
      <c r="F123" s="22"/>
      <c r="ZZ123" s="13"/>
    </row>
    <row r="124" spans="1:702" x14ac:dyDescent="0.25">
      <c r="A124" s="9" t="s">
        <v>251</v>
      </c>
      <c r="B124" s="16" t="s">
        <v>252</v>
      </c>
      <c r="C124" s="11"/>
      <c r="D124" s="11"/>
      <c r="E124" s="11"/>
      <c r="F124" s="12"/>
      <c r="ZY124" t="s">
        <v>253</v>
      </c>
      <c r="ZZ124" s="13"/>
    </row>
    <row r="125" spans="1:702" x14ac:dyDescent="0.25">
      <c r="A125" s="36"/>
      <c r="B125" s="16"/>
      <c r="C125" s="11"/>
      <c r="D125" s="11"/>
      <c r="E125" s="11"/>
      <c r="F125" s="12"/>
      <c r="ZZ125" s="13"/>
    </row>
    <row r="126" spans="1:702" ht="24" x14ac:dyDescent="0.25">
      <c r="A126" s="17" t="s">
        <v>254</v>
      </c>
      <c r="B126" s="18" t="s">
        <v>255</v>
      </c>
      <c r="C126" s="19" t="s">
        <v>256</v>
      </c>
      <c r="D126" s="20">
        <v>8</v>
      </c>
      <c r="E126" s="21"/>
      <c r="F126" s="22">
        <f>ROUND(D126*E126,2)</f>
        <v>0</v>
      </c>
      <c r="ZY126" t="s">
        <v>257</v>
      </c>
      <c r="ZZ126" s="13" t="s">
        <v>258</v>
      </c>
    </row>
    <row r="127" spans="1:702" x14ac:dyDescent="0.25">
      <c r="A127" s="37"/>
      <c r="B127" s="18"/>
      <c r="C127" s="19"/>
      <c r="D127" s="20"/>
      <c r="E127" s="21"/>
      <c r="F127" s="22"/>
      <c r="ZZ127" s="13"/>
    </row>
    <row r="128" spans="1:702" ht="24" x14ac:dyDescent="0.25">
      <c r="A128" s="17" t="s">
        <v>259</v>
      </c>
      <c r="B128" s="18" t="s">
        <v>260</v>
      </c>
      <c r="C128" s="19" t="s">
        <v>261</v>
      </c>
      <c r="D128" s="20">
        <v>1</v>
      </c>
      <c r="E128" s="21"/>
      <c r="F128" s="22">
        <f>ROUND(D128*E128,2)</f>
        <v>0</v>
      </c>
      <c r="ZY128" t="s">
        <v>262</v>
      </c>
      <c r="ZZ128" s="13" t="s">
        <v>263</v>
      </c>
    </row>
    <row r="129" spans="1:702" x14ac:dyDescent="0.25">
      <c r="A129" s="24"/>
      <c r="B129" s="25"/>
      <c r="C129" s="11"/>
      <c r="D129" s="11"/>
      <c r="E129" s="11"/>
      <c r="F129" s="26"/>
    </row>
    <row r="130" spans="1:702" x14ac:dyDescent="0.25">
      <c r="A130" s="27"/>
      <c r="B130" s="28" t="s">
        <v>264</v>
      </c>
      <c r="C130" s="11"/>
      <c r="D130" s="11"/>
      <c r="E130" s="11"/>
      <c r="F130" s="29">
        <f>SUBTOTAL(109,F118:F129)</f>
        <v>0</v>
      </c>
      <c r="G130" s="30"/>
      <c r="ZY130" t="s">
        <v>265</v>
      </c>
    </row>
    <row r="131" spans="1:702" x14ac:dyDescent="0.25">
      <c r="A131" s="24"/>
      <c r="B131" s="25"/>
      <c r="C131" s="11"/>
      <c r="D131" s="11"/>
      <c r="E131" s="11"/>
      <c r="F131" s="8"/>
    </row>
    <row r="132" spans="1:702" x14ac:dyDescent="0.25">
      <c r="A132" s="9" t="s">
        <v>266</v>
      </c>
      <c r="B132" s="14" t="s">
        <v>267</v>
      </c>
      <c r="C132" s="11"/>
      <c r="D132" s="11"/>
      <c r="E132" s="11"/>
      <c r="F132" s="12"/>
      <c r="ZY132" t="s">
        <v>268</v>
      </c>
      <c r="ZZ132" s="13"/>
    </row>
    <row r="133" spans="1:702" ht="25.5" x14ac:dyDescent="0.25">
      <c r="A133" s="9" t="s">
        <v>269</v>
      </c>
      <c r="B133" s="15" t="s">
        <v>270</v>
      </c>
      <c r="C133" s="11"/>
      <c r="D133" s="11"/>
      <c r="E133" s="11"/>
      <c r="F133" s="12"/>
      <c r="ZY133" t="s">
        <v>271</v>
      </c>
      <c r="ZZ133" s="13"/>
    </row>
    <row r="134" spans="1:702" x14ac:dyDescent="0.25">
      <c r="A134" s="36"/>
      <c r="B134" s="15"/>
      <c r="C134" s="11"/>
      <c r="D134" s="11"/>
      <c r="E134" s="11"/>
      <c r="F134" s="12"/>
      <c r="ZZ134" s="13"/>
    </row>
    <row r="135" spans="1:702" ht="36" x14ac:dyDescent="0.25">
      <c r="A135" s="17" t="s">
        <v>272</v>
      </c>
      <c r="B135" s="18" t="s">
        <v>273</v>
      </c>
      <c r="C135" s="19" t="s">
        <v>274</v>
      </c>
      <c r="D135" s="31"/>
      <c r="E135" s="21"/>
      <c r="F135" s="22">
        <f>ROUND(D135*E135,2)</f>
        <v>0</v>
      </c>
      <c r="ZY135" t="s">
        <v>275</v>
      </c>
      <c r="ZZ135" s="13" t="s">
        <v>276</v>
      </c>
    </row>
    <row r="136" spans="1:702" x14ac:dyDescent="0.25">
      <c r="A136" s="37"/>
      <c r="B136" s="18"/>
      <c r="C136" s="19"/>
      <c r="D136" s="31"/>
      <c r="E136" s="21"/>
      <c r="F136" s="22"/>
      <c r="ZZ136" s="13"/>
    </row>
    <row r="137" spans="1:702" ht="24" x14ac:dyDescent="0.25">
      <c r="A137" s="17" t="s">
        <v>277</v>
      </c>
      <c r="B137" s="18" t="s">
        <v>278</v>
      </c>
      <c r="C137" s="19" t="s">
        <v>279</v>
      </c>
      <c r="D137" s="20"/>
      <c r="E137" s="21"/>
      <c r="F137" s="22">
        <f>ROUND(D137*E137,2)</f>
        <v>0</v>
      </c>
      <c r="ZY137" t="s">
        <v>280</v>
      </c>
      <c r="ZZ137" s="13" t="s">
        <v>281</v>
      </c>
    </row>
    <row r="138" spans="1:702" x14ac:dyDescent="0.25">
      <c r="A138" s="24"/>
      <c r="B138" s="25"/>
      <c r="C138" s="11"/>
      <c r="D138" s="11"/>
      <c r="E138" s="11"/>
      <c r="F138" s="26"/>
    </row>
    <row r="139" spans="1:702" ht="38.25" x14ac:dyDescent="0.25">
      <c r="A139" s="27"/>
      <c r="B139" s="28" t="s">
        <v>282</v>
      </c>
      <c r="C139" s="11"/>
      <c r="D139" s="11"/>
      <c r="E139" s="11"/>
      <c r="F139" s="29">
        <f>SUBTOTAL(109,F135:F138)</f>
        <v>0</v>
      </c>
      <c r="G139" s="30"/>
      <c r="ZY139" t="s">
        <v>283</v>
      </c>
    </row>
    <row r="140" spans="1:702" x14ac:dyDescent="0.25">
      <c r="A140" s="24"/>
      <c r="B140" s="25"/>
      <c r="C140" s="11"/>
      <c r="D140" s="11"/>
      <c r="E140" s="11"/>
      <c r="F140" s="8"/>
    </row>
    <row r="141" spans="1:702" ht="15.75" thickBot="1" x14ac:dyDescent="0.3">
      <c r="A141" s="38"/>
      <c r="B141" s="39"/>
      <c r="C141" s="11"/>
      <c r="D141" s="11"/>
      <c r="E141" s="11"/>
      <c r="F141" s="12"/>
    </row>
    <row r="142" spans="1:702" x14ac:dyDescent="0.25">
      <c r="A142" s="40"/>
      <c r="B142" s="41"/>
      <c r="C142" s="41"/>
      <c r="D142" s="41"/>
      <c r="E142" s="41"/>
      <c r="F142" s="42"/>
    </row>
    <row r="143" spans="1:702" x14ac:dyDescent="0.25">
      <c r="A143" s="43"/>
      <c r="B143" s="44" t="s">
        <v>284</v>
      </c>
      <c r="C143" s="45"/>
      <c r="D143" s="45"/>
      <c r="E143" s="46" t="s">
        <v>289</v>
      </c>
      <c r="F143" s="47">
        <f>SUBTOTAL(109,F4:F141)</f>
        <v>0</v>
      </c>
      <c r="ZY143" t="s">
        <v>285</v>
      </c>
    </row>
    <row r="144" spans="1:702" x14ac:dyDescent="0.25">
      <c r="A144" s="48">
        <v>20</v>
      </c>
      <c r="B144" s="49" t="str">
        <f>CONCATENATE("Montant TVA (",A144,"%)")</f>
        <v>Montant TVA (20%)</v>
      </c>
      <c r="C144" s="45"/>
      <c r="D144" s="45"/>
      <c r="E144" s="46" t="s">
        <v>289</v>
      </c>
      <c r="F144" s="47">
        <f>(F143*A144)/100</f>
        <v>0</v>
      </c>
      <c r="ZY144" t="s">
        <v>286</v>
      </c>
    </row>
    <row r="145" spans="1:701" x14ac:dyDescent="0.25">
      <c r="A145" s="43"/>
      <c r="B145" s="49" t="s">
        <v>287</v>
      </c>
      <c r="C145" s="45"/>
      <c r="D145" s="45"/>
      <c r="E145" s="46" t="s">
        <v>289</v>
      </c>
      <c r="F145" s="47">
        <f>F143+F144</f>
        <v>0</v>
      </c>
      <c r="ZY145" t="s">
        <v>288</v>
      </c>
    </row>
    <row r="146" spans="1:701" ht="15.75" thickBot="1" x14ac:dyDescent="0.3">
      <c r="A146" s="50"/>
      <c r="B146" s="51"/>
      <c r="C146" s="51"/>
      <c r="D146" s="51"/>
      <c r="E146" s="51"/>
      <c r="F146" s="52"/>
    </row>
    <row r="147" spans="1:701" x14ac:dyDescent="0.25">
      <c r="F147" s="32"/>
    </row>
  </sheetData>
  <mergeCells count="1">
    <mergeCell ref="A1:F1"/>
  </mergeCells>
  <printOptions horizontalCentered="1"/>
  <pageMargins left="0" right="0" top="0.42" bottom="0.42" header="0.76" footer="0.76"/>
  <pageSetup paperSize="9" fitToHeight="0" orientation="portrait" r:id="rId1"/>
  <rowBreaks count="5" manualBreakCount="5">
    <brk id="20" max="5" man="1"/>
    <brk id="38" max="5" man="1"/>
    <brk id="67" max="5" man="1"/>
    <brk id="95" max="5" man="1"/>
    <brk id="130" max="5"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09F144D2D84704FB7683F3D72B5E05B" ma:contentTypeVersion="13" ma:contentTypeDescription="Crée un document." ma:contentTypeScope="" ma:versionID="27957fa44e1989fb866792815f3120ba">
  <xsd:schema xmlns:xsd="http://www.w3.org/2001/XMLSchema" xmlns:xs="http://www.w3.org/2001/XMLSchema" xmlns:p="http://schemas.microsoft.com/office/2006/metadata/properties" xmlns:ns2="b69e3c44-2c5e-40a4-9862-c088c70eea85" xmlns:ns3="0fae7a05-65d4-4765-b59e-ba141931fc12" targetNamespace="http://schemas.microsoft.com/office/2006/metadata/properties" ma:root="true" ma:fieldsID="6810a395d4544ceecb1632d710f000df" ns2:_="" ns3:_="">
    <xsd:import namespace="b69e3c44-2c5e-40a4-9862-c088c70eea85"/>
    <xsd:import namespace="0fae7a05-65d4-4765-b59e-ba141931fc12"/>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69e3c44-2c5e-40a4-9862-c088c70eea8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Balises d’images" ma:readOnly="false" ma:fieldId="{5cf76f15-5ced-4ddc-b409-7134ff3c332f}" ma:taxonomyMulti="true" ma:sspId="8677f692-d994-4acc-8837-afe4794f69ac" ma:termSetId="09814cd3-568e-fe90-9814-8d621ff8fb84" ma:anchorId="fba54fb3-c3e1-fe81-a776-ca4b69148c4d" ma:open="true" ma:isKeyword="false">
      <xsd:complexType>
        <xsd:sequence>
          <xsd:element ref="pc:Terms" minOccurs="0" maxOccurs="1"/>
        </xsd:sequence>
      </xsd:complex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ObjectDetectorVersions" ma:index="19"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fae7a05-65d4-4765-b59e-ba141931fc12"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28a4fcad-c3dc-4548-9383-4adc1ff65fe2}" ma:internalName="TaxCatchAll" ma:showField="CatchAllData" ma:web="0fae7a05-65d4-4765-b59e-ba141931fc1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5E16C91-EADC-45BC-BBA0-8D4E902A2F45}"/>
</file>

<file path=customXml/itemProps2.xml><?xml version="1.0" encoding="utf-8"?>
<ds:datastoreItem xmlns:ds="http://schemas.openxmlformats.org/officeDocument/2006/customXml" ds:itemID="{B94AB271-E159-487F-8E30-8A1B0F0EFA1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Lot N°07 Page de garde</vt:lpstr>
      <vt:lpstr>Lot N°07 MENUISERIES INTERIEUR</vt:lpstr>
      <vt:lpstr>'Lot N°07 MENUISERIES INTERIEUR'!Impression_des_titres</vt:lpstr>
      <vt:lpstr>'Lot N°07 MENUISERIES INTERIEUR'!Zone_d_impression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Stagiaire</dc:creator>
  <cp:lastModifiedBy>Maxime</cp:lastModifiedBy>
  <dcterms:created xsi:type="dcterms:W3CDTF">2024-07-09T07:18:16Z</dcterms:created>
  <dcterms:modified xsi:type="dcterms:W3CDTF">2024-07-09T07:46:28Z</dcterms:modified>
</cp:coreProperties>
</file>