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ETUDES\CHRISTOPHE\1 - ETUDES CHRISTOPHE\988-2023 - CONSTRUCTION DE 8 LOGEMENTS - LA GENETOUZE\6 - DCE\Economiste\Dossier info\DPGF\"/>
    </mc:Choice>
  </mc:AlternateContent>
  <xr:revisionPtr revIDLastSave="0" documentId="13_ncr:1_{5BB52095-24BB-486A-BAF1-FEA76AA502A0}" xr6:coauthVersionLast="47" xr6:coauthVersionMax="47" xr10:uidLastSave="{00000000-0000-0000-0000-000000000000}"/>
  <bookViews>
    <workbookView xWindow="-28920" yWindow="-120" windowWidth="29040" windowHeight="15840" xr2:uid="{00000000-000D-0000-FFFF-FFFF00000000}"/>
  </bookViews>
  <sheets>
    <sheet name="Lot N°01 Page de garde" sheetId="1" r:id="rId1"/>
    <sheet name="Lot N°01 TERRASSEMENT - VRD" sheetId="2" r:id="rId2"/>
  </sheets>
  <definedNames>
    <definedName name="_xlnm.Print_Titles" localSheetId="1">'Lot N°01 TERRASSEMENT - VRD'!$1:$2</definedName>
    <definedName name="_xlnm.Print_Area" localSheetId="1">'Lot N°01 TERRASSEMENT - VRD'!$A$1:$F$229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1" i="2" s="1"/>
  <c r="F16" i="2"/>
  <c r="F18" i="2" s="1"/>
  <c r="F23" i="2"/>
  <c r="F27" i="2"/>
  <c r="F29" i="2"/>
  <c r="F36" i="2"/>
  <c r="F38" i="2"/>
  <c r="F40" i="2"/>
  <c r="F42" i="2"/>
  <c r="F44" i="2"/>
  <c r="F46" i="2"/>
  <c r="F48" i="2"/>
  <c r="F50" i="2"/>
  <c r="F54" i="2"/>
  <c r="F56" i="2"/>
  <c r="F58" i="2"/>
  <c r="F60" i="2"/>
  <c r="F62" i="2"/>
  <c r="F64" i="2"/>
  <c r="F66" i="2"/>
  <c r="F68" i="2"/>
  <c r="F72" i="2"/>
  <c r="F74" i="2"/>
  <c r="F76" i="2"/>
  <c r="F78" i="2"/>
  <c r="F80" i="2"/>
  <c r="F82" i="2"/>
  <c r="F86" i="2"/>
  <c r="F88" i="2"/>
  <c r="F90" i="2"/>
  <c r="F94" i="2"/>
  <c r="F96" i="2"/>
  <c r="F100" i="2"/>
  <c r="F107" i="2"/>
  <c r="F109" i="2"/>
  <c r="F113" i="2"/>
  <c r="F117" i="2"/>
  <c r="F119" i="2"/>
  <c r="F123" i="2"/>
  <c r="F127" i="2"/>
  <c r="F134" i="2"/>
  <c r="F136" i="2"/>
  <c r="F140" i="2"/>
  <c r="F142" i="2"/>
  <c r="F146" i="2"/>
  <c r="F148" i="2"/>
  <c r="F150" i="2"/>
  <c r="F152" i="2"/>
  <c r="F154" i="2"/>
  <c r="F158" i="2"/>
  <c r="F162" i="2"/>
  <c r="F166" i="2"/>
  <c r="F168" i="2"/>
  <c r="F170" i="2"/>
  <c r="F172" i="2"/>
  <c r="F174" i="2"/>
  <c r="F176" i="2"/>
  <c r="F183" i="2"/>
  <c r="F185" i="2"/>
  <c r="F187" i="2"/>
  <c r="F189" i="2"/>
  <c r="F191" i="2"/>
  <c r="F193" i="2"/>
  <c r="F197" i="2"/>
  <c r="F199" i="2"/>
  <c r="F201" i="2"/>
  <c r="F203" i="2"/>
  <c r="F205" i="2"/>
  <c r="F207" i="2"/>
  <c r="F211" i="2"/>
  <c r="F218" i="2"/>
  <c r="F220" i="2"/>
  <c r="B227" i="2"/>
  <c r="F222" i="2" l="1"/>
  <c r="F102" i="2"/>
  <c r="F129" i="2"/>
  <c r="F31" i="2"/>
  <c r="F213" i="2"/>
  <c r="F178" i="2"/>
  <c r="F226" i="2" l="1"/>
  <c r="F227" i="2" s="1"/>
  <c r="F228" i="2" s="1"/>
</calcChain>
</file>

<file path=xl/sharedStrings.xml><?xml version="1.0" encoding="utf-8"?>
<sst xmlns="http://schemas.openxmlformats.org/spreadsheetml/2006/main" count="489" uniqueCount="487">
  <si>
    <t>LIBELLE</t>
  </si>
  <si>
    <t>U</t>
  </si>
  <si>
    <t>Quantité</t>
  </si>
  <si>
    <t>P.U.</t>
  </si>
  <si>
    <t>Montant</t>
  </si>
  <si>
    <t>TERRASSEMENT - VRD</t>
  </si>
  <si>
    <t>CH2</t>
  </si>
  <si>
    <t>2</t>
  </si>
  <si>
    <t>TERRAINS OU LIEUX</t>
  </si>
  <si>
    <t>CH3</t>
  </si>
  <si>
    <t>2.1</t>
  </si>
  <si>
    <t>INSTALLATION DE CHANTIER</t>
  </si>
  <si>
    <t>CH4</t>
  </si>
  <si>
    <t>2.1.1</t>
  </si>
  <si>
    <t>Accès, Clôtures, Engins de levage, Bureau de chantier, etc...</t>
  </si>
  <si>
    <t>CH5</t>
  </si>
  <si>
    <t xml:space="preserve">2.1.1 1 </t>
  </si>
  <si>
    <t>L’entrepreneur de présent lot aura la responsabilité de la sécurité et protection de chantier concernant les travaux de terrassement et vrd.
En tenir compte dans votre offre</t>
  </si>
  <si>
    <t>Ens</t>
  </si>
  <si>
    <t>ART</t>
  </si>
  <si>
    <t>007-A380</t>
  </si>
  <si>
    <t>Total INSTALLATION DE CHANTIER</t>
  </si>
  <si>
    <t>STOT</t>
  </si>
  <si>
    <t>2.2</t>
  </si>
  <si>
    <t>IMPLANTATION DES OUVRAGES</t>
  </si>
  <si>
    <t>CH4</t>
  </si>
  <si>
    <t>2.2.1</t>
  </si>
  <si>
    <t>Réseaux existants</t>
  </si>
  <si>
    <t>CH5</t>
  </si>
  <si>
    <t xml:space="preserve">2.2.1 1 </t>
  </si>
  <si>
    <t>Repérage et marquage au sol des réseaux existants</t>
  </si>
  <si>
    <t>Ens</t>
  </si>
  <si>
    <t>ART</t>
  </si>
  <si>
    <t>009-B738</t>
  </si>
  <si>
    <t>Total IMPLANTATION DES OUVRAGES</t>
  </si>
  <si>
    <t>STOT</t>
  </si>
  <si>
    <t>2.3</t>
  </si>
  <si>
    <t>PREPARATION DU TERRAIN OU DES LIEUX</t>
  </si>
  <si>
    <t>CH4</t>
  </si>
  <si>
    <t>2.3.1</t>
  </si>
  <si>
    <t>Constat des lieux</t>
  </si>
  <si>
    <t>CH5</t>
  </si>
  <si>
    <t xml:space="preserve">2.3.1 1 </t>
  </si>
  <si>
    <t>Constat des lieux ( a la charge de Vendée habitat )</t>
  </si>
  <si>
    <t>PM</t>
  </si>
  <si>
    <t>ART</t>
  </si>
  <si>
    <t>002-A700</t>
  </si>
  <si>
    <t>2.3.2</t>
  </si>
  <si>
    <t>Nettoyage du terrain</t>
  </si>
  <si>
    <t>CH5</t>
  </si>
  <si>
    <t xml:space="preserve">2.3.2 1 </t>
  </si>
  <si>
    <t>Nettoyage du terrain existant avec enlèvement de la végétation, coupe d’arbustes, coupe de haie et arbres de petite taille suivant nécessité</t>
  </si>
  <si>
    <t>Ens</t>
  </si>
  <si>
    <t>ART</t>
  </si>
  <si>
    <t>004-B510</t>
  </si>
  <si>
    <t xml:space="preserve">2.3.2 2 </t>
  </si>
  <si>
    <t>Dépose soignée d'une clôture existante en panneaux de treillis soudés avec soubassement béton</t>
  </si>
  <si>
    <t>ml</t>
  </si>
  <si>
    <t>ART</t>
  </si>
  <si>
    <t>004-G098</t>
  </si>
  <si>
    <t>Total PREPARATION DU TERRAIN OU DES LIEUX</t>
  </si>
  <si>
    <t>STOT</t>
  </si>
  <si>
    <t>2.4</t>
  </si>
  <si>
    <t>CONSTITUTION DES PLATES-FORMES</t>
  </si>
  <si>
    <t>CH4</t>
  </si>
  <si>
    <t>2.4.1</t>
  </si>
  <si>
    <t>Décapage de la terre végétale</t>
  </si>
  <si>
    <t>CH5</t>
  </si>
  <si>
    <t xml:space="preserve">2.4.1 1 </t>
  </si>
  <si>
    <t>Décapage à l'engin de la couche de surface 
suivant rapport GINGER CEBTP G2 AVP notamment article 5.2.3</t>
  </si>
  <si>
    <t>ART</t>
  </si>
  <si>
    <t>012-A103</t>
  </si>
  <si>
    <t xml:space="preserve">2.4.1 2 </t>
  </si>
  <si>
    <t>Pour décapage des zones sous bâtiments d'habitations</t>
  </si>
  <si>
    <t>m²</t>
  </si>
  <si>
    <t>ART</t>
  </si>
  <si>
    <t>004-E518</t>
  </si>
  <si>
    <t xml:space="preserve">2.4.1 3 </t>
  </si>
  <si>
    <t>Pour décapage des zones sous les autres bâtiments (celliers)</t>
  </si>
  <si>
    <t>m²</t>
  </si>
  <si>
    <t>ART</t>
  </si>
  <si>
    <t>004-J167</t>
  </si>
  <si>
    <t xml:space="preserve">2.4.1 4 </t>
  </si>
  <si>
    <t>Pour décapage des zones de cheminement (enrobé noir)</t>
  </si>
  <si>
    <t>m²</t>
  </si>
  <si>
    <t>ART</t>
  </si>
  <si>
    <t>004-K163</t>
  </si>
  <si>
    <t xml:space="preserve">2.4.1 5 </t>
  </si>
  <si>
    <t>Pour décapage des zones de parkings (dalles alvéolaires avec un remplissage en pavé)</t>
  </si>
  <si>
    <t>m²</t>
  </si>
  <si>
    <t>ART</t>
  </si>
  <si>
    <t>004-E519</t>
  </si>
  <si>
    <t xml:space="preserve">2.4.1 6 </t>
  </si>
  <si>
    <t>Pour décapage des zones de terrasse (béton poreux)</t>
  </si>
  <si>
    <t>m²</t>
  </si>
  <si>
    <t>ART</t>
  </si>
  <si>
    <t>004-E521</t>
  </si>
  <si>
    <t xml:space="preserve">2.4.1 7 </t>
  </si>
  <si>
    <t>Pour décapage des zones de gravillons</t>
  </si>
  <si>
    <t>m²</t>
  </si>
  <si>
    <t>ART</t>
  </si>
  <si>
    <t>004-E522</t>
  </si>
  <si>
    <t xml:space="preserve">2.4.1 8 </t>
  </si>
  <si>
    <t>Pour décapage des zones de gravillons en pieds de façade dans les espaces verts
Largeur : variable suivant les plans de l'architecte</t>
  </si>
  <si>
    <t>m²</t>
  </si>
  <si>
    <t>ART</t>
  </si>
  <si>
    <t>004-J987</t>
  </si>
  <si>
    <t>2.4.2</t>
  </si>
  <si>
    <t>Nivellements et profilages</t>
  </si>
  <si>
    <t>CH5</t>
  </si>
  <si>
    <t xml:space="preserve">2.4.2 1 </t>
  </si>
  <si>
    <t>Préparation et réalisation des plates-formes (déblai – remblai) 
Les terrassements se feront suivant les dispositions du rapport d'étude de sol GINGER et annexes et de l’étude du BET STRUCTURE
Épaisseur : variables pour mise à niveau des plates-formes  
L’entreprise devra calculer les mouvements de terre à conserver et évacuer</t>
  </si>
  <si>
    <t>ART</t>
  </si>
  <si>
    <t>004-E423</t>
  </si>
  <si>
    <t xml:space="preserve">2.4.2 2 </t>
  </si>
  <si>
    <t>Pour plate-forme des bâtiments d'habitations
Épaisseur variable suivant terrain et niveau à obtenir de chaque zone</t>
  </si>
  <si>
    <t>m²</t>
  </si>
  <si>
    <t>ART</t>
  </si>
  <si>
    <t>010-A037</t>
  </si>
  <si>
    <t xml:space="preserve">2.4.2 3 </t>
  </si>
  <si>
    <t>Pour plate-forme des autres bâtiments (celliers)
Épaisseur variable suivant terrain et niveau à obtenir de chaque zone</t>
  </si>
  <si>
    <t>m²</t>
  </si>
  <si>
    <t>ART</t>
  </si>
  <si>
    <t>004-E524</t>
  </si>
  <si>
    <t xml:space="preserve">2.4.2 4 </t>
  </si>
  <si>
    <t>Pour les plate-formes des zones de cheminement (enrobé noir)
Épaisseur à décaper selon niveau terrain afin de constituer la forme primaire , secondaire et la forme de finition</t>
  </si>
  <si>
    <t>m²</t>
  </si>
  <si>
    <t>ART</t>
  </si>
  <si>
    <t>004-E525</t>
  </si>
  <si>
    <t xml:space="preserve">2.4.2 5 </t>
  </si>
  <si>
    <t>Pour les plate-formes des zones de parkings (dalles alvéolaires avec un remplissage en pavé)
Épaisseur à décaper selon niveau terrain afin de constituer la forme primaire , secondaire et la forme de finition</t>
  </si>
  <si>
    <t>m²</t>
  </si>
  <si>
    <t>ART</t>
  </si>
  <si>
    <t>004-K201</t>
  </si>
  <si>
    <t xml:space="preserve">2.4.2 6 </t>
  </si>
  <si>
    <t>Pour les plate-formes des zones de terrasse (béton poreux)
Épaisseur à décaper selon niveau terrain afin de constituer la forme primaire , secondaire et la forme de finition</t>
  </si>
  <si>
    <t>m²</t>
  </si>
  <si>
    <t>ART</t>
  </si>
  <si>
    <t>007-A521</t>
  </si>
  <si>
    <t xml:space="preserve">2.4.2 7 </t>
  </si>
  <si>
    <t>Pour plate-forme des zones de gravillons
Épaisseur à décaper selon niveau terrain afin de constituer la forme primaire , secondaire et la forme de finition</t>
  </si>
  <si>
    <t>m²</t>
  </si>
  <si>
    <t>ART</t>
  </si>
  <si>
    <t>016-B666</t>
  </si>
  <si>
    <t xml:space="preserve">2.4.2 8 </t>
  </si>
  <si>
    <t>Pour plate-forme des zones de gravillons en pieds de façade dans les espaces verts
Épaisseur à décaper selon niveau terrain afin de constituer la forme primaire , secondaire et la forme de finition</t>
  </si>
  <si>
    <t>m²</t>
  </si>
  <si>
    <t>ART</t>
  </si>
  <si>
    <t>010-A038</t>
  </si>
  <si>
    <t>2.4.3</t>
  </si>
  <si>
    <t>Mise en oeuvre de la forme primaire</t>
  </si>
  <si>
    <t>CH5</t>
  </si>
  <si>
    <t xml:space="preserve">2.4.3 1 </t>
  </si>
  <si>
    <t>Forme primaire (1 ère phase) de fondation en grave non traitée
Mise en œuvre d'une 1 ère couche de forme afin se service de couche de base pour les différents espaces extérieurs ( parking , cheminement , terrasses , pieds de murs ... )</t>
  </si>
  <si>
    <t>ART</t>
  </si>
  <si>
    <t>004-C807</t>
  </si>
  <si>
    <t xml:space="preserve">2.4.3 2 </t>
  </si>
  <si>
    <t>Pour la forme primaire des zones de cheminement (enrobé noir)
Épaisseur variable suivant terrain et niveau à obtenir de chaque zone</t>
  </si>
  <si>
    <t>m²</t>
  </si>
  <si>
    <t>ART</t>
  </si>
  <si>
    <t>004-E597</t>
  </si>
  <si>
    <t xml:space="preserve">2.4.3 3 </t>
  </si>
  <si>
    <t>Pour la forme primaire des zones de parkings (dalles alvéolaires avec un remplissage en pavé)
Épaisseur variable suivant terrain et niveau à obtenir de chaque zone</t>
  </si>
  <si>
    <t>m²</t>
  </si>
  <si>
    <t>ART</t>
  </si>
  <si>
    <t>004-K202</t>
  </si>
  <si>
    <t xml:space="preserve">2.4.3 4 </t>
  </si>
  <si>
    <t>Pour la forme primaire des zones de terrasse (béton poreux)
Épaisseur variable suivant terrain et niveau à obtenir de chaque zone</t>
  </si>
  <si>
    <t>m²</t>
  </si>
  <si>
    <t>ART</t>
  </si>
  <si>
    <t>004-E598</t>
  </si>
  <si>
    <t xml:space="preserve">2.4.3 5 </t>
  </si>
  <si>
    <t>Pour la forme primaire des zones de gravillons
Épaisseur variable suivant terrain et niveau à obtenir de chaque zone</t>
  </si>
  <si>
    <t>m²</t>
  </si>
  <si>
    <t>ART</t>
  </si>
  <si>
    <t>016-B667</t>
  </si>
  <si>
    <t xml:space="preserve">2.4.3 6 </t>
  </si>
  <si>
    <t>Pour la forme primaire des zones de gravillons en pieds de façade dans les espaces verts
Épaisseur variable suivant terrain et niveau à obtenir de chaque zone</t>
  </si>
  <si>
    <t>m²</t>
  </si>
  <si>
    <t>ART</t>
  </si>
  <si>
    <t>004-E599</t>
  </si>
  <si>
    <t>2.4.4</t>
  </si>
  <si>
    <t>Forme de fondation de voiries ( forme secondaire )</t>
  </si>
  <si>
    <t>CH5</t>
  </si>
  <si>
    <t xml:space="preserve">2.4.4 1 </t>
  </si>
  <si>
    <t>Forme secondaire (2 ème phase) de fondation en grave non traitée
Mise en œuvre d'une 2 ème couche couche de forme afin se service de couche de réception pour les différentes finitions des espaces extérieurs ( parking , cheminement , terrasses... )</t>
  </si>
  <si>
    <t>ART</t>
  </si>
  <si>
    <t>004-J156</t>
  </si>
  <si>
    <t xml:space="preserve">2.4.4 2 </t>
  </si>
  <si>
    <t>Pour la forme secondaire des zones de cheminement (enrobé noir)
Épaisseur variable suivant terrain et niveau à obtenir de chaque zone</t>
  </si>
  <si>
    <t>m²</t>
  </si>
  <si>
    <t>ART</t>
  </si>
  <si>
    <t>016-A958</t>
  </si>
  <si>
    <t xml:space="preserve">2.4.4 3 </t>
  </si>
  <si>
    <t>Pour la forme secondaire des zones de parkings (dalles alvéolaires avec un remplissage en pavé)
Épaisseur variable suivant terrain et niveau à obtenir de chaque zone</t>
  </si>
  <si>
    <t>m²</t>
  </si>
  <si>
    <t>ART</t>
  </si>
  <si>
    <t>004-K203</t>
  </si>
  <si>
    <t>2.4.5</t>
  </si>
  <si>
    <t>Revêtements de finition</t>
  </si>
  <si>
    <t>CH5</t>
  </si>
  <si>
    <t xml:space="preserve">2.4.5 1 </t>
  </si>
  <si>
    <t>Voiries légères en enrobé noir y compris bande de désolidarisation entre le bâtiment et l'enrobé
Après reprofilage et compactage du fond de forme, selon pentes futures et naturelles, l'entrepreneur du présent lot devra la réalisation de l'ensemble de la voirie légère en finition en enrobé</t>
  </si>
  <si>
    <t>m²</t>
  </si>
  <si>
    <t>ART</t>
  </si>
  <si>
    <t>019-A013</t>
  </si>
  <si>
    <t xml:space="preserve">2.4.5 2 </t>
  </si>
  <si>
    <t>Dalles alvéolaires avec un remplissage en pavés pour un rendu de type béton
Coloris des pavés : au choix de l'architecte dans la gamme du fabricant</t>
  </si>
  <si>
    <t>m²</t>
  </si>
  <si>
    <t>ART</t>
  </si>
  <si>
    <t>004-D223</t>
  </si>
  <si>
    <t>2.4.6</t>
  </si>
  <si>
    <t>Accessoires de finition</t>
  </si>
  <si>
    <t>CH5</t>
  </si>
  <si>
    <t xml:space="preserve">2.4.6 1 </t>
  </si>
  <si>
    <t>Grille caillebotis horizontale (passe-pieds) en polyester moulé ou acier galvanisé thermolaqué pour rester apparent.
Type et marque à proposer par l'architecte
Dimensions variable suivant plan de l’architecte
Maille carré de dimensions conforme aux normes PMR</t>
  </si>
  <si>
    <t>ml</t>
  </si>
  <si>
    <t>ART</t>
  </si>
  <si>
    <t>016-B704</t>
  </si>
  <si>
    <t>Total CONSTITUTION DES PLATES-FORMES</t>
  </si>
  <si>
    <t>STOT</t>
  </si>
  <si>
    <t>2.5</t>
  </si>
  <si>
    <t>AMENAGEMENTS DES SURFACES</t>
  </si>
  <si>
    <t>CH4</t>
  </si>
  <si>
    <t>2.5.1</t>
  </si>
  <si>
    <t>Bordures - Bordurettes</t>
  </si>
  <si>
    <t>CH5</t>
  </si>
  <si>
    <t xml:space="preserve">2.5.1 1 </t>
  </si>
  <si>
    <t>Bordures normalisées en béton préfabriqué
De type P2
Dimensions : 28 cm x 6 cm x 1 ml
Pose sur assise en béton maigre avec renfort à chaque joint.</t>
  </si>
  <si>
    <t>ml</t>
  </si>
  <si>
    <t>ART</t>
  </si>
  <si>
    <t>007-A529</t>
  </si>
  <si>
    <t xml:space="preserve">2.5.1 2 </t>
  </si>
  <si>
    <t>Bordure caniveau normalisées en éléments de béton préfabriqués
De type CC1 
Dimensions : 100/120 - Largeur 400  - longueur : 1.00 ml
Classe : suivant destination
Certification NF (bordures et caniveaux en béton).
Élément préfabriqué en béton gris</t>
  </si>
  <si>
    <t>ml</t>
  </si>
  <si>
    <t>ART</t>
  </si>
  <si>
    <t>014-A223</t>
  </si>
  <si>
    <t>2.5.2</t>
  </si>
  <si>
    <t>Bande de guidage PMR</t>
  </si>
  <si>
    <t>CH5</t>
  </si>
  <si>
    <t xml:space="preserve">2.5.2 1 </t>
  </si>
  <si>
    <t>Bande de guidage PMR en résine méthacrylate granité
Loi de Février 2005 et l’article R. 111-19- 2 pour la sécurisation des escaliers et arrêté du 8 décembre 2014 (article 7).
En voirie, elles répondent à la norme NF P98-351.
Support : enrobé</t>
  </si>
  <si>
    <t>ml</t>
  </si>
  <si>
    <t>ART</t>
  </si>
  <si>
    <t>001-B242</t>
  </si>
  <si>
    <t>2.5.3</t>
  </si>
  <si>
    <t>Peinture de signalisation</t>
  </si>
  <si>
    <t>CH5</t>
  </si>
  <si>
    <t xml:space="preserve">2.5.3 1 </t>
  </si>
  <si>
    <t>Numérotation des places de stationnement
Dimensions suivant nécessité</t>
  </si>
  <si>
    <t>U</t>
  </si>
  <si>
    <t>ART</t>
  </si>
  <si>
    <t>004-J170</t>
  </si>
  <si>
    <t xml:space="preserve">2.5.3 2 </t>
  </si>
  <si>
    <t>Marquage de la zone Ordures ménagères ( OM)
Dimensions suivant nécessité</t>
  </si>
  <si>
    <t>U</t>
  </si>
  <si>
    <t>ART</t>
  </si>
  <si>
    <t>004-J171</t>
  </si>
  <si>
    <t>2.5.4</t>
  </si>
  <si>
    <t>Protections aux chocs</t>
  </si>
  <si>
    <t>CH5</t>
  </si>
  <si>
    <t xml:space="preserve">2.5.4 1 </t>
  </si>
  <si>
    <t>Arceau de parking Stop car
Comprenant :
- arceau de parking en acier muni de 2 bandes réfléchissante rouges )     
- fermeture de cadenas fourni
- diamètre du tube de Ø 38 mm</t>
  </si>
  <si>
    <t>U</t>
  </si>
  <si>
    <t>ART</t>
  </si>
  <si>
    <t>004-E615</t>
  </si>
  <si>
    <t>2.5.5</t>
  </si>
  <si>
    <t>Autres éléments</t>
  </si>
  <si>
    <t>CH5</t>
  </si>
  <si>
    <t xml:space="preserve">2.5.5 1 </t>
  </si>
  <si>
    <t>Remise à niveaux des regards existants (AEP - EU - EP - LT1, ...)</t>
  </si>
  <si>
    <t>Ens</t>
  </si>
  <si>
    <t>ART</t>
  </si>
  <si>
    <t>012-D114</t>
  </si>
  <si>
    <t>Total AMENAGEMENTS DES SURFACES</t>
  </si>
  <si>
    <t>STOT</t>
  </si>
  <si>
    <t>2.6</t>
  </si>
  <si>
    <t>RESEAUX D'ADDUCTION</t>
  </si>
  <si>
    <t>CH4</t>
  </si>
  <si>
    <t>2.6.1</t>
  </si>
  <si>
    <t>Prestations réseaux AEP</t>
  </si>
  <si>
    <t>CH5</t>
  </si>
  <si>
    <t xml:space="preserve">2.6.1 1 </t>
  </si>
  <si>
    <t>Fouille en tranchée individuelle pour fourreaux des réseaux techniques AEP extérieure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</si>
  <si>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</si>
  <si>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</si>
  <si>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004-F203</t>
  </si>
  <si>
    <t xml:space="preserve">2.6.1 2 </t>
  </si>
  <si>
    <t>Fourreaux TPC de Ø 110 pour le passage du réseau AEP extérieure</t>
  </si>
  <si>
    <t>ml</t>
  </si>
  <si>
    <t>ART</t>
  </si>
  <si>
    <t>002-A770</t>
  </si>
  <si>
    <t>2.6.3</t>
  </si>
  <si>
    <t>Prestations pour Concessionnaires ENEDIS</t>
  </si>
  <si>
    <t>CH5</t>
  </si>
  <si>
    <t xml:space="preserve">2.6.3 1 </t>
  </si>
  <si>
    <t>Fouilles en tranchées collectives ou individuelles des réseaux techniques (ENEDIS)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</si>
  <si>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</si>
  <si>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</si>
  <si>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004-E539</t>
  </si>
  <si>
    <t xml:space="preserve">2.6.3 2 </t>
  </si>
  <si>
    <t>Conduit TPC Ø90 mm aiguillé pour la liaison individuelle ENEDIS</t>
  </si>
  <si>
    <t>ml</t>
  </si>
  <si>
    <t>ART</t>
  </si>
  <si>
    <t>004-J310</t>
  </si>
  <si>
    <t>2.6.4</t>
  </si>
  <si>
    <t>Prestations pour Concessionnaires ORANGE</t>
  </si>
  <si>
    <t>CH5</t>
  </si>
  <si>
    <t xml:space="preserve">2.6.4 1 </t>
  </si>
  <si>
    <t>Fourniture et mise en place de la chambre de tirage L2T/250 KN avec logo TÉLÉCOM, en limite de propriété</t>
  </si>
  <si>
    <t>U</t>
  </si>
  <si>
    <t>ART</t>
  </si>
  <si>
    <t>004-E583</t>
  </si>
  <si>
    <t xml:space="preserve">2.6.4 2 </t>
  </si>
  <si>
    <t>Fourniture et mise en place de la chambre de tirage L0T/125KN avec logo TÉLÉCOM, intermédiaire sur le cheminement piéton</t>
  </si>
  <si>
    <t>U</t>
  </si>
  <si>
    <t>ART</t>
  </si>
  <si>
    <t>016-B621</t>
  </si>
  <si>
    <t xml:space="preserve">2.6.4 3 </t>
  </si>
  <si>
    <t>Fouilles en tranchées collectives ou individuelles des réseaux techniques (ORANGE)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</si>
  <si>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</si>
  <si>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</si>
  <si>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016-B812</t>
  </si>
  <si>
    <t xml:space="preserve">2.6.4 4 </t>
  </si>
  <si>
    <t>Conduit TPC vert Ø40 mm aiguillé pour la liaison principale ORANGE
Nombre de conduits : 2</t>
  </si>
  <si>
    <t>ml</t>
  </si>
  <si>
    <t>ART</t>
  </si>
  <si>
    <t>004-J313</t>
  </si>
  <si>
    <t xml:space="preserve">2.6.4 5 </t>
  </si>
  <si>
    <t>Conduit TPC vert Ø40 mm aiguillé pour la liaison individuelle ORANGE
Nombre de conduits : 2</t>
  </si>
  <si>
    <t>ml</t>
  </si>
  <si>
    <t>ART</t>
  </si>
  <si>
    <t>016-C179</t>
  </si>
  <si>
    <t>2.6.5</t>
  </si>
  <si>
    <t>Prestations autres</t>
  </si>
  <si>
    <t>CH5</t>
  </si>
  <si>
    <t xml:space="preserve">2.6.5 1 </t>
  </si>
  <si>
    <t>Fouilles en tranchées pour autres prestations dans terrain naturel y compris remblaiement
Dimensions suivant normes et D.T.U. Les distances minimales entre canalisations devront être respectées ( cf DTU 61.1 – NFC 15.100 &amp; NFC : 90.141 ) 
Exécution à l’engin mécanique 
Comprenant :
Tranchée pour conduit enterré compris lit de sable, grillages avertisseurs, rebouchage et toutes sujétions de finition : damage, surfaçage divers.</t>
  </si>
  <si>
    <t>ml</t>
  </si>
  <si>
    <t>ART</t>
  </si>
  <si>
    <t>004-J314</t>
  </si>
  <si>
    <t>2.6.5.1</t>
  </si>
  <si>
    <t>Prestations pour Liaisons Celliers des logements à l’étage</t>
  </si>
  <si>
    <t>CH6</t>
  </si>
  <si>
    <t xml:space="preserve">2.6.5.1 1 </t>
  </si>
  <si>
    <t>Conduit TPC Ø40 mm aiguillé pour la liaison des celliers RdC depuis les Logements R+1</t>
  </si>
  <si>
    <t>ml</t>
  </si>
  <si>
    <t>ART</t>
  </si>
  <si>
    <t>016-B703</t>
  </si>
  <si>
    <t>2.6.5.3</t>
  </si>
  <si>
    <t>Prestations pour Liaisons Recharge Véhicule Électriques (RVE) en attente</t>
  </si>
  <si>
    <t>CH6</t>
  </si>
  <si>
    <t xml:space="preserve">2.6.5.3 1 </t>
  </si>
  <si>
    <t>Fourniture et mise en place des regards de tirage pour Recharge de Véhicule Électrique (RVE)
Dimensions : 0.40 x 0.40 m</t>
  </si>
  <si>
    <t>U</t>
  </si>
  <si>
    <t>ART</t>
  </si>
  <si>
    <t>016-B706</t>
  </si>
  <si>
    <t xml:space="preserve">2.6.5.3 2 </t>
  </si>
  <si>
    <t>Conduit TPC Ø90 mm aiguillé pour la liaison des Recharge de Véhicule Électrique (RVE) en attente</t>
  </si>
  <si>
    <t>ml</t>
  </si>
  <si>
    <t>ART</t>
  </si>
  <si>
    <t>016-B707</t>
  </si>
  <si>
    <t xml:space="preserve">2.6.5.3 3 </t>
  </si>
  <si>
    <t>Conduit TPC Ø45 mm aiguillé pour la liaison des Recharge de Véhicule Électrique (RVE) en attente</t>
  </si>
  <si>
    <t>ml</t>
  </si>
  <si>
    <t>ART</t>
  </si>
  <si>
    <t>016-C103</t>
  </si>
  <si>
    <t xml:space="preserve">2.6.5.3 4 </t>
  </si>
  <si>
    <t>Conduit TPC Ø110 mm aiguillé pour la liaison des Recharge de Véhicule Électrique (RVE) en attente</t>
  </si>
  <si>
    <t>ml</t>
  </si>
  <si>
    <t>ART</t>
  </si>
  <si>
    <t>016-B711</t>
  </si>
  <si>
    <t xml:space="preserve">2.6.5.3 5 </t>
  </si>
  <si>
    <t>Conduit TPC Ø40 mm aiguillé pour la liaison des Recharge de Véhicule Électrique (RVE) en attente
Nombre de conduits : 2</t>
  </si>
  <si>
    <t>ml</t>
  </si>
  <si>
    <t>ART</t>
  </si>
  <si>
    <t>016-B712</t>
  </si>
  <si>
    <t xml:space="preserve">2.6.5.3 6 </t>
  </si>
  <si>
    <t>Dalle de supportage BA de l'Armoire Extérieure, y compris forme de pente pour évacuation des condensats
Dimensions : 1.50 x 0.50 ml
Dimensions et charge à supporter suivant indication du BET Fluides</t>
  </si>
  <si>
    <t>U</t>
  </si>
  <si>
    <t>ART</t>
  </si>
  <si>
    <t>016-B008</t>
  </si>
  <si>
    <t>Total RESEAUX D'ADDUCTION</t>
  </si>
  <si>
    <t>STOT</t>
  </si>
  <si>
    <t>2.7</t>
  </si>
  <si>
    <t>RESEAUX ORGANIQUES</t>
  </si>
  <si>
    <t>CH4</t>
  </si>
  <si>
    <t>2.7.1</t>
  </si>
  <si>
    <t>Eaux pluviales</t>
  </si>
  <si>
    <t>CH5</t>
  </si>
  <si>
    <t xml:space="preserve">2.7.1 1 </t>
  </si>
  <si>
    <t>Fouilles en tranchée pour canalisations EP dans terrain de toutes natures
Exécution à l'engin mécanique 
Rappel profondeur : mise hors gel ( 0.80 ml minimum)</t>
  </si>
  <si>
    <t>ml</t>
  </si>
  <si>
    <t>ART</t>
  </si>
  <si>
    <t>007-A566</t>
  </si>
  <si>
    <t xml:space="preserve">2.7.1 2 </t>
  </si>
  <si>
    <t>Canalisations posées en tranchée en tuyaux de PVC pour les réseaux EP
Tubes en PVC pour évacuation enterrée (TEE) suivant Cahier des Prescriptions Techniques communes (Cahiers du CSTB, Cahier 2852,Novembre 1995) . Suivant NF DTU 60.2 P1-1
Type Bâtiment - Qualité « assainissement »
Classe SN4ou SN8 : SDR41 ou SDR34 en fonction de la résistance sous la charge 
Diamètres normalisés ( Ø Ext. ) : section à calculer suivant normes</t>
  </si>
  <si>
    <t>ml</t>
  </si>
  <si>
    <t>ART</t>
  </si>
  <si>
    <t>007-A567</t>
  </si>
  <si>
    <t xml:space="preserve">2.7.1 3 </t>
  </si>
  <si>
    <t>Remblaiement au-dessus des canalisations des réseaux EP</t>
  </si>
  <si>
    <t>ml</t>
  </si>
  <si>
    <t>ART</t>
  </si>
  <si>
    <t>007-A568</t>
  </si>
  <si>
    <t xml:space="preserve">2.7.1 4 </t>
  </si>
  <si>
    <t>Regards de pied de chute EP en béton de gravillon préfabriqué avec tampon de recouvrement en béton
Dimensions : 30 x 30 cm
Profondeur : Suivant T/R ( plan de masse de l’architecte )
Conforme aux normes en vigueur - NFP 93-312 et EN 124</t>
  </si>
  <si>
    <t>U</t>
  </si>
  <si>
    <t>ART</t>
  </si>
  <si>
    <t>001-B216</t>
  </si>
  <si>
    <t xml:space="preserve">2.7.1 5 </t>
  </si>
  <si>
    <t>Regards de visite EP en béton de gravillon préfabriqué avec tampon de recouvrement en béton
Dimensions : 50 x 50 cm
Profondeur : Suivant T/R ( plan de masse de l’architecte )
Conforme aux normes en vigueur - NFP 93-312 et EN 124</t>
  </si>
  <si>
    <t>U</t>
  </si>
  <si>
    <t>ART</t>
  </si>
  <si>
    <t>004-I769</t>
  </si>
  <si>
    <t xml:space="preserve">2.7.1 6 </t>
  </si>
  <si>
    <t>Caniveau avec grilles polyamide renforcée de fibre de verre
Conforme aux exigences PMR 
Largeur caniveau : 200 mm 
Classe B125 suivant Normes EN 1433
Support : empierrement avec finition enrobé</t>
  </si>
  <si>
    <t>ml</t>
  </si>
  <si>
    <t>ART</t>
  </si>
  <si>
    <t>004-F094</t>
  </si>
  <si>
    <t>2.7.2</t>
  </si>
  <si>
    <t>Eaux résiduaires</t>
  </si>
  <si>
    <t>CH5</t>
  </si>
  <si>
    <t xml:space="preserve">2.7.2 1 </t>
  </si>
  <si>
    <t>Fouilles en tranchée pour canalisations EU-EV dans terrain de toutes natures
Exécution à l'engin mécanique 
Rappel profondeur : mise hors gel ( 0.80 ml minimum)</t>
  </si>
  <si>
    <t>ml</t>
  </si>
  <si>
    <t>ART</t>
  </si>
  <si>
    <t>002-A740</t>
  </si>
  <si>
    <t xml:space="preserve">2.7.2 2 </t>
  </si>
  <si>
    <t>Canalisations posées en tranchée en tuyaux de PVC pour réseaux EU-EV 
Tubes en PVC pour évacuation enterrée (TEE) suivant Cahier des Prescriptions Techniques communes (Cahiers du CSTB, Cahier 2852,Novembre 1995) . Suivant NF DTU 60.2 P1-1
Type Bâtiment - Qualité « assainissement »
Classe SN4 ou SN8 : SDR41 ou SDR34 en fonction de la résistance sous la charge 
Diamètres normalisés ( Ø Ext. ) : section à calculer suivant normes</t>
  </si>
  <si>
    <t>ml</t>
  </si>
  <si>
    <t>ART</t>
  </si>
  <si>
    <t>002-A741</t>
  </si>
  <si>
    <t xml:space="preserve">2.7.2 3 </t>
  </si>
  <si>
    <t xml:space="preserve">Remblaiement au-dessus des canalisations des réseaux EU/EV </t>
  </si>
  <si>
    <t>ml</t>
  </si>
  <si>
    <t>ART</t>
  </si>
  <si>
    <t>002-A742</t>
  </si>
  <si>
    <t xml:space="preserve">2.7.2 4 </t>
  </si>
  <si>
    <t>Regards  EU/EV en béton de gravillon préfabriqué avec tampon de recouvrement en béton
Dimensions : 30 x 30 cm
Profondeur : Suivant T/R ( plan de masse de l’architecte )
Conforme aux normes en vigueur - NFP 93-312 et EN 124</t>
  </si>
  <si>
    <t>U</t>
  </si>
  <si>
    <t>ART</t>
  </si>
  <si>
    <t>004-E529</t>
  </si>
  <si>
    <t xml:space="preserve">2.7.2 5 </t>
  </si>
  <si>
    <t>Regard pour siphons disconnecteurs carrés en béton de gravillon préfabriqué avec tampon de recouvrement en béton
Dimensions : 50 x 50 cm
Profondeur : Suivant T/R ( plan de masse de l’architecte )
Conforme aux normes en vigueur - NFP 93-312 et EN 124</t>
  </si>
  <si>
    <t>U</t>
  </si>
  <si>
    <t>ART</t>
  </si>
  <si>
    <t>004-G347</t>
  </si>
  <si>
    <t xml:space="preserve">2.7.2 6 </t>
  </si>
  <si>
    <t>Siphons disconnecteurs monoblocs en PVC injecté avec tampons</t>
  </si>
  <si>
    <t>U</t>
  </si>
  <si>
    <t>ART</t>
  </si>
  <si>
    <t>007-A576</t>
  </si>
  <si>
    <t>2.7.3</t>
  </si>
  <si>
    <t>Réseaux spéciaux</t>
  </si>
  <si>
    <t>CH5</t>
  </si>
  <si>
    <t xml:space="preserve">2.7.3 1 </t>
  </si>
  <si>
    <t>Hydrocurage, inspection télévisée et test d’étanchéité des réseaux EU-EV-EP extérieurs pour réception</t>
  </si>
  <si>
    <t>Ens</t>
  </si>
  <si>
    <t>ART</t>
  </si>
  <si>
    <t>009-D204</t>
  </si>
  <si>
    <t>Total RESEAUX ORGANIQUES</t>
  </si>
  <si>
    <t>STOT</t>
  </si>
  <si>
    <t>3</t>
  </si>
  <si>
    <t>GESTION DES DECHETS</t>
  </si>
  <si>
    <t>CH3</t>
  </si>
  <si>
    <t>3.1</t>
  </si>
  <si>
    <t>Décret n° 2020-1817 du 29 décembre 2020 ( Loi Anti-gaspillage économie circulaire AGEC )</t>
  </si>
  <si>
    <t>CH4</t>
  </si>
  <si>
    <t xml:space="preserve">3.1 1 </t>
  </si>
  <si>
    <t>Estimation de la quantité totale de déchets qui seront générés par l’entreprise de travaux durant le chantier
Préciser le volume de déchets envisagés ( estimation ) .</t>
  </si>
  <si>
    <t>kg</t>
  </si>
  <si>
    <t>ART</t>
  </si>
  <si>
    <t>004-J351</t>
  </si>
  <si>
    <t xml:space="preserve">3.1 2 </t>
  </si>
  <si>
    <t>Une estimation des coûts associés aux modalités de gestion et d’enlèvement de ces déchets.</t>
  </si>
  <si>
    <t>FOR</t>
  </si>
  <si>
    <t>ART</t>
  </si>
  <si>
    <t>004-J352</t>
  </si>
  <si>
    <t>Total Décret n° 2020-1817 du 29 décembre 2020 ( Loi Anti-gaspillage économie circulaire AGEC )</t>
  </si>
  <si>
    <t>STOT</t>
  </si>
  <si>
    <t>Montant HT du Lot N°01 TERRASSEMENT - VRD</t>
  </si>
  <si>
    <t>TOTHT</t>
  </si>
  <si>
    <t>TVA</t>
  </si>
  <si>
    <t>Montant TTC</t>
  </si>
  <si>
    <t>TOTTTC</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</si>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</sst>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right style="hair">
        <color rgb="FF000000"/>
      </right>
      <top/>
      <bottom/>
      <diagonal/>
    </border>
    <border>
      <left style="hair">
        <color rgb="FF000000"/>
      </left>
      <right style="thin">
        <color rgb="FF000000"/>
      </right>
      <top style="thin">
        <color rgb="FF000000"/>
      </top>
      <bottom style="thin">
        <color rgb="FF000000"/>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52">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4" xfId="0" applyBorder="1" applyAlignment="1">
      <alignment horizontal="left" vertical="top" wrapText="1"/>
    </xf>
    <xf numFmtId="0" fontId="1" fillId="2" borderId="2" xfId="1" applyFill="1" applyBorder="1">
      <alignment horizontal="left" vertical="top" wrapText="1"/>
    </xf>
    <xf numFmtId="0" fontId="3" fillId="0" borderId="7" xfId="6" applyBorder="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7" xfId="10" applyBorder="1">
      <alignment horizontal="left" vertical="top" wrapText="1"/>
    </xf>
    <xf numFmtId="0" fontId="5" fillId="0" borderId="7" xfId="14" applyBorder="1">
      <alignment horizontal="left" vertical="top" wrapText="1"/>
    </xf>
    <xf numFmtId="0" fontId="5" fillId="0" borderId="7" xfId="18" applyBorder="1">
      <alignment horizontal="left" vertical="top" wrapText="1"/>
    </xf>
    <xf numFmtId="0" fontId="1" fillId="0" borderId="2" xfId="1" applyBorder="1">
      <alignment horizontal="left" vertical="top" wrapText="1"/>
    </xf>
    <xf numFmtId="0" fontId="9" fillId="0" borderId="7" xfId="26" applyBorder="1">
      <alignment horizontal="left" vertical="top" wrapText="1"/>
    </xf>
    <xf numFmtId="0" fontId="0" fillId="0" borderId="3" xfId="0" applyBorder="1" applyAlignment="1" applyProtection="1">
      <alignment horizontal="center" vertical="top"/>
      <protection locked="0"/>
    </xf>
    <xf numFmtId="165" fontId="0" fillId="0" borderId="3" xfId="0" applyNumberFormat="1" applyBorder="1" applyAlignment="1" applyProtection="1">
      <alignment horizontal="right" vertical="top" wrapText="1"/>
      <protection locked="0"/>
    </xf>
    <xf numFmtId="164" fontId="0" fillId="0" borderId="3"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2" xfId="0" applyFont="1"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0" fontId="20" fillId="0" borderId="2" xfId="17" applyFont="1" applyBorder="1">
      <alignment horizontal="left" vertical="top" wrapText="1" indent="3"/>
    </xf>
    <xf numFmtId="0" fontId="6" fillId="0" borderId="7" xfId="17" applyBorder="1">
      <alignment horizontal="left" vertical="top" wrapText="1" indent="3"/>
    </xf>
    <xf numFmtId="164" fontId="0" fillId="0" borderId="8" xfId="0" applyNumberFormat="1" applyBorder="1" applyAlignment="1">
      <alignment horizontal="right" vertical="top" wrapText="1"/>
    </xf>
    <xf numFmtId="0" fontId="0" fillId="0" borderId="6" xfId="0" applyBorder="1" applyAlignment="1">
      <alignment horizontal="left" vertical="top" wrapText="1"/>
    </xf>
    <xf numFmtId="0" fontId="5" fillId="0" borderId="7" xfId="22" applyBorder="1">
      <alignment horizontal="left" vertical="top" wrapText="1"/>
    </xf>
    <xf numFmtId="166" fontId="0" fillId="0" borderId="3" xfId="0" applyNumberFormat="1" applyBorder="1" applyAlignment="1" applyProtection="1">
      <alignment horizontal="right" vertical="top" wrapText="1"/>
      <protection locked="0"/>
    </xf>
    <xf numFmtId="164" fontId="18" fillId="0" borderId="0" xfId="0" applyNumberFormat="1" applyFont="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xf numFmtId="0" fontId="1" fillId="2" borderId="6" xfId="1" applyFill="1" applyBorder="1">
      <alignment horizontal="left" vertical="top" wrapText="1"/>
    </xf>
    <xf numFmtId="0" fontId="1" fillId="0" borderId="6" xfId="1" applyBorder="1">
      <alignment horizontal="left" vertical="top" wrapText="1"/>
    </xf>
    <xf numFmtId="0" fontId="19" fillId="0" borderId="6" xfId="0" applyFont="1" applyBorder="1" applyAlignment="1">
      <alignment horizontal="left" vertical="top" wrapText="1"/>
    </xf>
    <xf numFmtId="0" fontId="0" fillId="0" borderId="7"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0" fontId="18" fillId="0" borderId="0" xfId="0" applyFont="1" applyBorder="1" applyAlignment="1">
      <alignment horizontal="left" vertical="top" wrapText="1"/>
    </xf>
    <xf numFmtId="0" fontId="0" fillId="0" borderId="0" xfId="0" applyBorder="1"/>
    <xf numFmtId="0" fontId="0" fillId="0" borderId="0" xfId="0" applyBorder="1" applyAlignment="1">
      <alignment horizontal="center" vertical="center"/>
    </xf>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LA GENETOUZE</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N°01</a:t>
          </a:r>
        </a:p>
        <a:p>
          <a:pPr algn="ctr"/>
          <a:r>
            <a:rPr lang="fr-FR" sz="1800" b="1" i="0">
              <a:solidFill>
                <a:srgbClr val="FF0000"/>
              </a:solidFill>
              <a:latin typeface="Arial"/>
            </a:rPr>
            <a:t>TERRASSEMENT - VRD</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DURAND ARCHITECTES</a:t>
          </a:r>
        </a:p>
        <a:p>
          <a:pPr algn="l"/>
          <a:r>
            <a:rPr lang="fr-FR" sz="900" b="1" i="0">
              <a:solidFill>
                <a:srgbClr val="000000"/>
              </a:solidFill>
              <a:latin typeface="MS Shell Dlg"/>
            </a:rPr>
            <a:t>Architecte DPLG</a:t>
          </a:r>
        </a:p>
        <a:p>
          <a:pPr algn="l"/>
          <a:r>
            <a:rPr lang="fr-FR" sz="900" b="0" i="0">
              <a:solidFill>
                <a:srgbClr val="000000"/>
              </a:solidFill>
              <a:latin typeface="MS Shell Dlg"/>
            </a:rPr>
            <a:t>2, Place François Mitterrand</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44 83</a:t>
          </a:r>
        </a:p>
        <a:p>
          <a:pPr algn="l"/>
          <a:r>
            <a:rPr lang="fr-FR" sz="900" b="0" i="0">
              <a:solidFill>
                <a:srgbClr val="000000"/>
              </a:solidFill>
              <a:latin typeface="MS Shell Dlg"/>
            </a:rPr>
            <a:t>Email : contact@durand-architectes.fr</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CONSTRUCTION DE 8 LOGEMENST INTERMEDIAIRES</a:t>
          </a:r>
        </a:p>
        <a:p>
          <a:pPr algn="ctr"/>
          <a:r>
            <a:rPr lang="fr-FR" sz="1800" b="1" i="0">
              <a:solidFill>
                <a:srgbClr val="FF0000"/>
              </a:solidFill>
              <a:latin typeface="Arial"/>
            </a:rPr>
            <a:t>Les Tardivières 4</a:t>
          </a:r>
        </a:p>
        <a:p>
          <a:pPr algn="ctr"/>
          <a:r>
            <a:rPr lang="fr-FR" sz="1800" b="1" i="0">
              <a:solidFill>
                <a:srgbClr val="FF0000"/>
              </a:solidFill>
              <a:latin typeface="Arial"/>
            </a:rPr>
            <a:t>85190 LA GENETOUZE</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1116000</xdr:colOff>
      <xdr:row>39</xdr:row>
      <xdr:rowOff>38700</xdr:rowOff>
    </xdr:from>
    <xdr:to>
      <xdr:col>0</xdr:col>
      <xdr:colOff>3816000</xdr:colOff>
      <xdr:row>44</xdr:row>
      <xdr:rowOff>155400</xdr:rowOff>
    </xdr:to>
    <xdr:sp macro="" textlink="">
      <xdr:nvSpPr>
        <xdr:cNvPr id="9" name="Forme7"/>
        <xdr:cNvSpPr/>
      </xdr:nvSpPr>
      <xdr:spPr>
        <a:xfrm>
          <a:off x="1117800" y="7468200"/>
          <a:ext cx="2721600" cy="10692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IDES</a:t>
          </a:r>
        </a:p>
        <a:p>
          <a:pPr algn="l"/>
          <a:r>
            <a:rPr lang="fr-FR" sz="900" b="1" i="0">
              <a:solidFill>
                <a:srgbClr val="000000"/>
              </a:solidFill>
              <a:latin typeface="MS Shell Dlg"/>
            </a:rPr>
            <a:t>BET Structures</a:t>
          </a:r>
        </a:p>
        <a:p>
          <a:pPr algn="l"/>
          <a:r>
            <a:rPr lang="fr-FR" sz="900" b="0" i="0">
              <a:solidFill>
                <a:srgbClr val="000000"/>
              </a:solidFill>
              <a:latin typeface="MS Shell Dlg"/>
            </a:rPr>
            <a:t>22E, Impasse Jeanne Dieulafoy</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62 15 02</a:t>
          </a:r>
        </a:p>
        <a:p>
          <a:pPr algn="l"/>
          <a:r>
            <a:rPr lang="fr-FR" sz="900" b="0" i="0">
              <a:solidFill>
                <a:srgbClr val="000000"/>
              </a:solidFill>
              <a:latin typeface="MS Shell Dlg"/>
            </a:rPr>
            <a:t>Email : ides@ides.fr</a:t>
          </a:r>
        </a:p>
      </xdr:txBody>
    </xdr:sp>
    <xdr:clientData/>
  </xdr:twoCellAnchor>
  <xdr:twoCellAnchor editAs="absolute">
    <xdr:from>
      <xdr:col>0</xdr:col>
      <xdr:colOff>3816000</xdr:colOff>
      <xdr:row>39</xdr:row>
      <xdr:rowOff>38700</xdr:rowOff>
    </xdr:from>
    <xdr:to>
      <xdr:col>0</xdr:col>
      <xdr:colOff>6516000</xdr:colOff>
      <xdr:row>44</xdr:row>
      <xdr:rowOff>85725</xdr:rowOff>
    </xdr:to>
    <xdr:sp macro="" textlink="">
      <xdr:nvSpPr>
        <xdr:cNvPr id="10" name="Forme8"/>
        <xdr:cNvSpPr/>
      </xdr:nvSpPr>
      <xdr:spPr>
        <a:xfrm>
          <a:off x="3816000" y="7468200"/>
          <a:ext cx="2700000" cy="999525"/>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juillet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108001</xdr:colOff>
      <xdr:row>0</xdr:row>
      <xdr:rowOff>32087</xdr:rowOff>
    </xdr:from>
    <xdr:to>
      <xdr:col>5</xdr:col>
      <xdr:colOff>762001</xdr:colOff>
      <xdr:row>0</xdr:row>
      <xdr:rowOff>914478</xdr:rowOff>
    </xdr:to>
    <xdr:sp macro="" textlink="">
      <xdr:nvSpPr>
        <xdr:cNvPr id="3" name="Forme1"/>
        <xdr:cNvSpPr/>
      </xdr:nvSpPr>
      <xdr:spPr>
        <a:xfrm>
          <a:off x="108001" y="32087"/>
          <a:ext cx="6159450" cy="882391"/>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LA GENETOUZE</a:t>
          </a:r>
        </a:p>
        <a:p>
          <a:pPr algn="ctr"/>
          <a:r>
            <a:rPr lang="fr-FR" sz="900" b="1" i="0">
              <a:solidFill>
                <a:srgbClr val="000000"/>
              </a:solidFill>
              <a:latin typeface="MS Shell Dlg"/>
            </a:rPr>
            <a:t>CONSTRUCTION DE 8 LOGEMENST INTERMEDIAIRES </a:t>
          </a:r>
        </a:p>
        <a:p>
          <a:pPr algn="ctr"/>
          <a:r>
            <a:rPr lang="fr-FR" sz="900" b="0" i="0">
              <a:solidFill>
                <a:srgbClr val="000000"/>
              </a:solidFill>
              <a:latin typeface="MS Shell Dlg"/>
            </a:rPr>
            <a:t>85190  LA GENETOUZE</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N°01 TERRASSEMENT - VRD</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E33DA-D7FE-45BE-BFE4-2E01E39197CF}">
  <sheetPr>
    <pageSetUpPr fitToPage="1"/>
  </sheetPr>
  <dimension ref="A1"/>
  <sheetViews>
    <sheetView showGridLines="0" tabSelected="1" view="pageBreakPreview" zoomScaleNormal="100" zoomScaleSheetLayoutView="100" workbookViewId="0">
      <selection activeCell="A58" sqref="A58"/>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1AF4E-A903-4FC8-951F-D88D9B1C77A1}">
  <sheetPr>
    <pageSetUpPr fitToPage="1"/>
  </sheetPr>
  <dimension ref="A1:ZZ230"/>
  <sheetViews>
    <sheetView showGridLines="0"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33"/>
      <c r="B1" s="34"/>
      <c r="C1" s="34"/>
      <c r="D1" s="34"/>
      <c r="E1" s="34"/>
      <c r="F1" s="35"/>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c r="B4" s="10" t="s">
        <v>5</v>
      </c>
      <c r="C4" s="11"/>
      <c r="D4" s="11"/>
      <c r="E4" s="11"/>
      <c r="F4" s="12"/>
      <c r="ZY4" t="s">
        <v>6</v>
      </c>
      <c r="ZZ4" s="13"/>
    </row>
    <row r="5" spans="1:702" x14ac:dyDescent="0.25">
      <c r="A5" s="9" t="s">
        <v>7</v>
      </c>
      <c r="B5" s="14" t="s">
        <v>8</v>
      </c>
      <c r="C5" s="11"/>
      <c r="D5" s="11"/>
      <c r="E5" s="11"/>
      <c r="F5" s="12"/>
      <c r="ZY5" t="s">
        <v>9</v>
      </c>
      <c r="ZZ5" s="13"/>
    </row>
    <row r="6" spans="1:702" x14ac:dyDescent="0.25">
      <c r="A6" s="9" t="s">
        <v>10</v>
      </c>
      <c r="B6" s="15" t="s">
        <v>11</v>
      </c>
      <c r="C6" s="11"/>
      <c r="D6" s="11"/>
      <c r="E6" s="11"/>
      <c r="F6" s="12"/>
      <c r="ZY6" t="s">
        <v>12</v>
      </c>
      <c r="ZZ6" s="13"/>
    </row>
    <row r="7" spans="1:702" ht="25.5" x14ac:dyDescent="0.25">
      <c r="A7" s="9" t="s">
        <v>13</v>
      </c>
      <c r="B7" s="16" t="s">
        <v>14</v>
      </c>
      <c r="C7" s="11"/>
      <c r="D7" s="11"/>
      <c r="E7" s="11"/>
      <c r="F7" s="12"/>
      <c r="ZY7" t="s">
        <v>15</v>
      </c>
      <c r="ZZ7" s="13"/>
    </row>
    <row r="8" spans="1:702" x14ac:dyDescent="0.25">
      <c r="A8" s="36"/>
      <c r="B8" s="16"/>
      <c r="C8" s="11"/>
      <c r="D8" s="11"/>
      <c r="E8" s="11"/>
      <c r="F8" s="12"/>
      <c r="ZZ8" s="13"/>
    </row>
    <row r="9" spans="1:702" ht="48" x14ac:dyDescent="0.25">
      <c r="A9" s="17" t="s">
        <v>16</v>
      </c>
      <c r="B9" s="18" t="s">
        <v>17</v>
      </c>
      <c r="C9" s="19" t="s">
        <v>18</v>
      </c>
      <c r="D9" s="20">
        <v>1</v>
      </c>
      <c r="E9" s="21"/>
      <c r="F9" s="22">
        <f>ROUND(D9*E9,2)</f>
        <v>0</v>
      </c>
      <c r="ZY9" t="s">
        <v>19</v>
      </c>
      <c r="ZZ9" s="13" t="s">
        <v>20</v>
      </c>
    </row>
    <row r="10" spans="1:702" x14ac:dyDescent="0.25">
      <c r="A10" s="23"/>
      <c r="B10" s="24"/>
      <c r="C10" s="11"/>
      <c r="D10" s="11"/>
      <c r="E10" s="11"/>
      <c r="F10" s="25"/>
    </row>
    <row r="11" spans="1:702" x14ac:dyDescent="0.25">
      <c r="A11" s="26"/>
      <c r="B11" s="27" t="s">
        <v>21</v>
      </c>
      <c r="C11" s="11"/>
      <c r="D11" s="11"/>
      <c r="E11" s="11"/>
      <c r="F11" s="28">
        <f>SUBTOTAL(109,F7:F10)</f>
        <v>0</v>
      </c>
      <c r="G11" s="29"/>
      <c r="ZY11" t="s">
        <v>22</v>
      </c>
    </row>
    <row r="12" spans="1:702" x14ac:dyDescent="0.25">
      <c r="A12" s="23"/>
      <c r="B12" s="24"/>
      <c r="C12" s="11"/>
      <c r="D12" s="11"/>
      <c r="E12" s="11"/>
      <c r="F12" s="8"/>
    </row>
    <row r="13" spans="1:702" x14ac:dyDescent="0.25">
      <c r="A13" s="9" t="s">
        <v>23</v>
      </c>
      <c r="B13" s="15" t="s">
        <v>24</v>
      </c>
      <c r="C13" s="11"/>
      <c r="D13" s="11"/>
      <c r="E13" s="11"/>
      <c r="F13" s="12"/>
      <c r="ZY13" t="s">
        <v>25</v>
      </c>
      <c r="ZZ13" s="13"/>
    </row>
    <row r="14" spans="1:702" x14ac:dyDescent="0.25">
      <c r="A14" s="9" t="s">
        <v>26</v>
      </c>
      <c r="B14" s="16" t="s">
        <v>27</v>
      </c>
      <c r="C14" s="11"/>
      <c r="D14" s="11"/>
      <c r="E14" s="11"/>
      <c r="F14" s="12"/>
      <c r="ZY14" t="s">
        <v>28</v>
      </c>
      <c r="ZZ14" s="13"/>
    </row>
    <row r="15" spans="1:702" x14ac:dyDescent="0.25">
      <c r="A15" s="36"/>
      <c r="B15" s="16"/>
      <c r="C15" s="11"/>
      <c r="D15" s="11"/>
      <c r="E15" s="11"/>
      <c r="F15" s="12"/>
      <c r="ZZ15" s="13"/>
    </row>
    <row r="16" spans="1:702" x14ac:dyDescent="0.25">
      <c r="A16" s="17" t="s">
        <v>29</v>
      </c>
      <c r="B16" s="18" t="s">
        <v>30</v>
      </c>
      <c r="C16" s="19" t="s">
        <v>31</v>
      </c>
      <c r="D16" s="20">
        <v>1</v>
      </c>
      <c r="E16" s="21"/>
      <c r="F16" s="22">
        <f>ROUND(D16*E16,2)</f>
        <v>0</v>
      </c>
      <c r="ZY16" t="s">
        <v>32</v>
      </c>
      <c r="ZZ16" s="13" t="s">
        <v>33</v>
      </c>
    </row>
    <row r="17" spans="1:702" x14ac:dyDescent="0.25">
      <c r="A17" s="23"/>
      <c r="B17" s="24"/>
      <c r="C17" s="11"/>
      <c r="D17" s="11"/>
      <c r="E17" s="11"/>
      <c r="F17" s="25"/>
    </row>
    <row r="18" spans="1:702" x14ac:dyDescent="0.25">
      <c r="A18" s="26"/>
      <c r="B18" s="27" t="s">
        <v>34</v>
      </c>
      <c r="C18" s="11"/>
      <c r="D18" s="11"/>
      <c r="E18" s="11"/>
      <c r="F18" s="28">
        <f>SUBTOTAL(109,F14:F17)</f>
        <v>0</v>
      </c>
      <c r="G18" s="29"/>
      <c r="ZY18" t="s">
        <v>35</v>
      </c>
    </row>
    <row r="19" spans="1:702" x14ac:dyDescent="0.25">
      <c r="A19" s="23"/>
      <c r="B19" s="24"/>
      <c r="C19" s="11"/>
      <c r="D19" s="11"/>
      <c r="E19" s="11"/>
      <c r="F19" s="8"/>
    </row>
    <row r="20" spans="1:702" x14ac:dyDescent="0.25">
      <c r="A20" s="9" t="s">
        <v>36</v>
      </c>
      <c r="B20" s="15" t="s">
        <v>37</v>
      </c>
      <c r="C20" s="11"/>
      <c r="D20" s="11"/>
      <c r="E20" s="11"/>
      <c r="F20" s="12"/>
      <c r="ZY20" t="s">
        <v>38</v>
      </c>
      <c r="ZZ20" s="13"/>
    </row>
    <row r="21" spans="1:702" x14ac:dyDescent="0.25">
      <c r="A21" s="9" t="s">
        <v>39</v>
      </c>
      <c r="B21" s="16" t="s">
        <v>40</v>
      </c>
      <c r="C21" s="11"/>
      <c r="D21" s="11"/>
      <c r="E21" s="11"/>
      <c r="F21" s="12"/>
      <c r="ZY21" t="s">
        <v>41</v>
      </c>
      <c r="ZZ21" s="13"/>
    </row>
    <row r="22" spans="1:702" x14ac:dyDescent="0.25">
      <c r="A22" s="36"/>
      <c r="B22" s="16"/>
      <c r="C22" s="11"/>
      <c r="D22" s="11"/>
      <c r="E22" s="11"/>
      <c r="F22" s="12"/>
      <c r="ZZ22" s="13"/>
    </row>
    <row r="23" spans="1:702" x14ac:dyDescent="0.25">
      <c r="A23" s="17" t="s">
        <v>42</v>
      </c>
      <c r="B23" s="18" t="s">
        <v>43</v>
      </c>
      <c r="C23" s="19" t="s">
        <v>44</v>
      </c>
      <c r="D23" s="20"/>
      <c r="E23" s="21"/>
      <c r="F23" s="22">
        <f>ROUND(D23*E23,2)</f>
        <v>0</v>
      </c>
      <c r="ZY23" t="s">
        <v>45</v>
      </c>
      <c r="ZZ23" s="13" t="s">
        <v>46</v>
      </c>
    </row>
    <row r="24" spans="1:702" x14ac:dyDescent="0.25">
      <c r="A24" s="37"/>
      <c r="B24" s="18"/>
      <c r="C24" s="19"/>
      <c r="D24" s="20"/>
      <c r="E24" s="21"/>
      <c r="F24" s="22"/>
      <c r="ZZ24" s="13"/>
    </row>
    <row r="25" spans="1:702" x14ac:dyDescent="0.25">
      <c r="A25" s="9" t="s">
        <v>47</v>
      </c>
      <c r="B25" s="16" t="s">
        <v>48</v>
      </c>
      <c r="C25" s="11"/>
      <c r="D25" s="11"/>
      <c r="E25" s="11"/>
      <c r="F25" s="12"/>
      <c r="ZY25" t="s">
        <v>49</v>
      </c>
      <c r="ZZ25" s="13"/>
    </row>
    <row r="26" spans="1:702" x14ac:dyDescent="0.25">
      <c r="A26" s="36"/>
      <c r="B26" s="16"/>
      <c r="C26" s="11"/>
      <c r="D26" s="11"/>
      <c r="E26" s="11"/>
      <c r="F26" s="12"/>
      <c r="ZZ26" s="13"/>
    </row>
    <row r="27" spans="1:702" ht="36" x14ac:dyDescent="0.25">
      <c r="A27" s="17" t="s">
        <v>50</v>
      </c>
      <c r="B27" s="18" t="s">
        <v>51</v>
      </c>
      <c r="C27" s="19" t="s">
        <v>52</v>
      </c>
      <c r="D27" s="20">
        <v>1</v>
      </c>
      <c r="E27" s="21"/>
      <c r="F27" s="22">
        <f>ROUND(D27*E27,2)</f>
        <v>0</v>
      </c>
      <c r="ZY27" t="s">
        <v>53</v>
      </c>
      <c r="ZZ27" s="13" t="s">
        <v>54</v>
      </c>
    </row>
    <row r="28" spans="1:702" x14ac:dyDescent="0.25">
      <c r="A28" s="37"/>
      <c r="B28" s="18"/>
      <c r="C28" s="19"/>
      <c r="D28" s="20"/>
      <c r="E28" s="21"/>
      <c r="F28" s="22"/>
      <c r="ZZ28" s="13"/>
    </row>
    <row r="29" spans="1:702" ht="24" x14ac:dyDescent="0.25">
      <c r="A29" s="17" t="s">
        <v>55</v>
      </c>
      <c r="B29" s="18" t="s">
        <v>56</v>
      </c>
      <c r="C29" s="19" t="s">
        <v>57</v>
      </c>
      <c r="D29" s="21">
        <v>26</v>
      </c>
      <c r="E29" s="21"/>
      <c r="F29" s="22">
        <f>ROUND(D29*E29,2)</f>
        <v>0</v>
      </c>
      <c r="ZY29" t="s">
        <v>58</v>
      </c>
      <c r="ZZ29" s="13" t="s">
        <v>59</v>
      </c>
    </row>
    <row r="30" spans="1:702" x14ac:dyDescent="0.25">
      <c r="A30" s="23"/>
      <c r="B30" s="24"/>
      <c r="C30" s="11"/>
      <c r="D30" s="11"/>
      <c r="E30" s="11"/>
      <c r="F30" s="25"/>
    </row>
    <row r="31" spans="1:702" ht="25.5" x14ac:dyDescent="0.25">
      <c r="A31" s="26"/>
      <c r="B31" s="27" t="s">
        <v>60</v>
      </c>
      <c r="C31" s="11"/>
      <c r="D31" s="11"/>
      <c r="E31" s="11"/>
      <c r="F31" s="28">
        <f>SUBTOTAL(109,F21:F30)</f>
        <v>0</v>
      </c>
      <c r="G31" s="29"/>
      <c r="ZY31" t="s">
        <v>61</v>
      </c>
    </row>
    <row r="32" spans="1:702" x14ac:dyDescent="0.25">
      <c r="A32" s="23"/>
      <c r="B32" s="24"/>
      <c r="C32" s="11"/>
      <c r="D32" s="11"/>
      <c r="E32" s="11"/>
      <c r="F32" s="8"/>
    </row>
    <row r="33" spans="1:702" x14ac:dyDescent="0.25">
      <c r="A33" s="9" t="s">
        <v>62</v>
      </c>
      <c r="B33" s="15" t="s">
        <v>63</v>
      </c>
      <c r="C33" s="11"/>
      <c r="D33" s="11"/>
      <c r="E33" s="11"/>
      <c r="F33" s="12"/>
      <c r="ZY33" t="s">
        <v>64</v>
      </c>
      <c r="ZZ33" s="13"/>
    </row>
    <row r="34" spans="1:702" x14ac:dyDescent="0.25">
      <c r="A34" s="9" t="s">
        <v>65</v>
      </c>
      <c r="B34" s="16" t="s">
        <v>66</v>
      </c>
      <c r="C34" s="11"/>
      <c r="D34" s="11"/>
      <c r="E34" s="11"/>
      <c r="F34" s="12"/>
      <c r="ZY34" t="s">
        <v>67</v>
      </c>
      <c r="ZZ34" s="13"/>
    </row>
    <row r="35" spans="1:702" x14ac:dyDescent="0.25">
      <c r="A35" s="36"/>
      <c r="B35" s="16"/>
      <c r="C35" s="11"/>
      <c r="D35" s="11"/>
      <c r="E35" s="11"/>
      <c r="F35" s="12"/>
      <c r="ZZ35" s="13"/>
    </row>
    <row r="36" spans="1:702" ht="36" x14ac:dyDescent="0.25">
      <c r="A36" s="17" t="s">
        <v>68</v>
      </c>
      <c r="B36" s="18" t="s">
        <v>69</v>
      </c>
      <c r="C36" s="19"/>
      <c r="D36" s="20"/>
      <c r="E36" s="21"/>
      <c r="F36" s="22">
        <f t="shared" ref="F36:F50" si="0">ROUND(D36*E36,2)</f>
        <v>0</v>
      </c>
      <c r="ZY36" t="s">
        <v>70</v>
      </c>
      <c r="ZZ36" s="13" t="s">
        <v>71</v>
      </c>
    </row>
    <row r="37" spans="1:702" x14ac:dyDescent="0.25">
      <c r="A37" s="37"/>
      <c r="B37" s="18"/>
      <c r="C37" s="19"/>
      <c r="D37" s="20"/>
      <c r="E37" s="21"/>
      <c r="F37" s="22"/>
      <c r="ZZ37" s="13"/>
    </row>
    <row r="38" spans="1:702" x14ac:dyDescent="0.25">
      <c r="A38" s="17" t="s">
        <v>72</v>
      </c>
      <c r="B38" s="18" t="s">
        <v>73</v>
      </c>
      <c r="C38" s="19" t="s">
        <v>74</v>
      </c>
      <c r="D38" s="21">
        <v>261</v>
      </c>
      <c r="E38" s="21"/>
      <c r="F38" s="22">
        <f t="shared" si="0"/>
        <v>0</v>
      </c>
      <c r="ZY38" t="s">
        <v>75</v>
      </c>
      <c r="ZZ38" s="13" t="s">
        <v>76</v>
      </c>
    </row>
    <row r="39" spans="1:702" x14ac:dyDescent="0.25">
      <c r="A39" s="37"/>
      <c r="B39" s="18"/>
      <c r="C39" s="19"/>
      <c r="D39" s="21"/>
      <c r="E39" s="21"/>
      <c r="F39" s="22"/>
      <c r="ZZ39" s="13"/>
    </row>
    <row r="40" spans="1:702" ht="24" x14ac:dyDescent="0.25">
      <c r="A40" s="17" t="s">
        <v>77</v>
      </c>
      <c r="B40" s="18" t="s">
        <v>78</v>
      </c>
      <c r="C40" s="19" t="s">
        <v>79</v>
      </c>
      <c r="D40" s="21">
        <v>78</v>
      </c>
      <c r="E40" s="21"/>
      <c r="F40" s="22">
        <f t="shared" si="0"/>
        <v>0</v>
      </c>
      <c r="ZY40" t="s">
        <v>80</v>
      </c>
      <c r="ZZ40" s="13" t="s">
        <v>81</v>
      </c>
    </row>
    <row r="41" spans="1:702" x14ac:dyDescent="0.25">
      <c r="A41" s="37"/>
      <c r="B41" s="18"/>
      <c r="C41" s="19"/>
      <c r="D41" s="21"/>
      <c r="E41" s="21"/>
      <c r="F41" s="22"/>
      <c r="ZZ41" s="13"/>
    </row>
    <row r="42" spans="1:702" x14ac:dyDescent="0.25">
      <c r="A42" s="17" t="s">
        <v>82</v>
      </c>
      <c r="B42" s="18" t="s">
        <v>83</v>
      </c>
      <c r="C42" s="19" t="s">
        <v>84</v>
      </c>
      <c r="D42" s="21">
        <v>142</v>
      </c>
      <c r="E42" s="21"/>
      <c r="F42" s="22">
        <f t="shared" si="0"/>
        <v>0</v>
      </c>
      <c r="ZY42" t="s">
        <v>85</v>
      </c>
      <c r="ZZ42" s="13" t="s">
        <v>86</v>
      </c>
    </row>
    <row r="43" spans="1:702" x14ac:dyDescent="0.25">
      <c r="A43" s="37"/>
      <c r="B43" s="18"/>
      <c r="C43" s="19"/>
      <c r="D43" s="21"/>
      <c r="E43" s="21"/>
      <c r="F43" s="22"/>
      <c r="ZZ43" s="13"/>
    </row>
    <row r="44" spans="1:702" ht="24" x14ac:dyDescent="0.25">
      <c r="A44" s="17" t="s">
        <v>87</v>
      </c>
      <c r="B44" s="18" t="s">
        <v>88</v>
      </c>
      <c r="C44" s="19" t="s">
        <v>89</v>
      </c>
      <c r="D44" s="21">
        <v>119</v>
      </c>
      <c r="E44" s="21"/>
      <c r="F44" s="22">
        <f t="shared" si="0"/>
        <v>0</v>
      </c>
      <c r="ZY44" t="s">
        <v>90</v>
      </c>
      <c r="ZZ44" s="13" t="s">
        <v>91</v>
      </c>
    </row>
    <row r="45" spans="1:702" x14ac:dyDescent="0.25">
      <c r="A45" s="37"/>
      <c r="B45" s="18"/>
      <c r="C45" s="19"/>
      <c r="D45" s="21"/>
      <c r="E45" s="21"/>
      <c r="F45" s="22"/>
      <c r="ZZ45" s="13"/>
    </row>
    <row r="46" spans="1:702" x14ac:dyDescent="0.25">
      <c r="A46" s="17" t="s">
        <v>92</v>
      </c>
      <c r="B46" s="18" t="s">
        <v>93</v>
      </c>
      <c r="C46" s="19" t="s">
        <v>94</v>
      </c>
      <c r="D46" s="21">
        <v>42</v>
      </c>
      <c r="E46" s="21"/>
      <c r="F46" s="22">
        <f t="shared" si="0"/>
        <v>0</v>
      </c>
      <c r="ZY46" t="s">
        <v>95</v>
      </c>
      <c r="ZZ46" s="13" t="s">
        <v>96</v>
      </c>
    </row>
    <row r="47" spans="1:702" x14ac:dyDescent="0.25">
      <c r="A47" s="37"/>
      <c r="B47" s="18"/>
      <c r="C47" s="19"/>
      <c r="D47" s="21"/>
      <c r="E47" s="21"/>
      <c r="F47" s="22"/>
      <c r="ZZ47" s="13"/>
    </row>
    <row r="48" spans="1:702" x14ac:dyDescent="0.25">
      <c r="A48" s="17" t="s">
        <v>97</v>
      </c>
      <c r="B48" s="18" t="s">
        <v>98</v>
      </c>
      <c r="C48" s="19" t="s">
        <v>99</v>
      </c>
      <c r="D48" s="21">
        <v>44.5</v>
      </c>
      <c r="E48" s="21"/>
      <c r="F48" s="22">
        <f t="shared" si="0"/>
        <v>0</v>
      </c>
      <c r="ZY48" t="s">
        <v>100</v>
      </c>
      <c r="ZZ48" s="13" t="s">
        <v>101</v>
      </c>
    </row>
    <row r="49" spans="1:702" x14ac:dyDescent="0.25">
      <c r="A49" s="37"/>
      <c r="B49" s="18"/>
      <c r="C49" s="19"/>
      <c r="D49" s="21"/>
      <c r="E49" s="21"/>
      <c r="F49" s="22"/>
      <c r="ZZ49" s="13"/>
    </row>
    <row r="50" spans="1:702" ht="36" x14ac:dyDescent="0.25">
      <c r="A50" s="17" t="s">
        <v>102</v>
      </c>
      <c r="B50" s="18" t="s">
        <v>103</v>
      </c>
      <c r="C50" s="19" t="s">
        <v>104</v>
      </c>
      <c r="D50" s="21">
        <v>9.65</v>
      </c>
      <c r="E50" s="21"/>
      <c r="F50" s="22">
        <f t="shared" si="0"/>
        <v>0</v>
      </c>
      <c r="ZY50" t="s">
        <v>105</v>
      </c>
      <c r="ZZ50" s="13" t="s">
        <v>106</v>
      </c>
    </row>
    <row r="51" spans="1:702" x14ac:dyDescent="0.25">
      <c r="A51" s="37"/>
      <c r="B51" s="18"/>
      <c r="C51" s="19"/>
      <c r="D51" s="21"/>
      <c r="E51" s="21"/>
      <c r="F51" s="22"/>
      <c r="ZZ51" s="13"/>
    </row>
    <row r="52" spans="1:702" x14ac:dyDescent="0.25">
      <c r="A52" s="9" t="s">
        <v>107</v>
      </c>
      <c r="B52" s="16" t="s">
        <v>108</v>
      </c>
      <c r="C52" s="11"/>
      <c r="D52" s="11"/>
      <c r="E52" s="11"/>
      <c r="F52" s="12"/>
      <c r="ZY52" t="s">
        <v>109</v>
      </c>
      <c r="ZZ52" s="13"/>
    </row>
    <row r="53" spans="1:702" x14ac:dyDescent="0.25">
      <c r="A53" s="36"/>
      <c r="B53" s="16"/>
      <c r="C53" s="11"/>
      <c r="D53" s="11"/>
      <c r="E53" s="11"/>
      <c r="F53" s="12"/>
      <c r="ZZ53" s="13"/>
    </row>
    <row r="54" spans="1:702" ht="108" x14ac:dyDescent="0.25">
      <c r="A54" s="17" t="s">
        <v>110</v>
      </c>
      <c r="B54" s="18" t="s">
        <v>111</v>
      </c>
      <c r="C54" s="19"/>
      <c r="D54" s="20"/>
      <c r="E54" s="21"/>
      <c r="F54" s="22">
        <f t="shared" ref="F54:F68" si="1">ROUND(D54*E54,2)</f>
        <v>0</v>
      </c>
      <c r="ZY54" t="s">
        <v>112</v>
      </c>
      <c r="ZZ54" s="13" t="s">
        <v>113</v>
      </c>
    </row>
    <row r="55" spans="1:702" x14ac:dyDescent="0.25">
      <c r="A55" s="37"/>
      <c r="B55" s="18"/>
      <c r="C55" s="19"/>
      <c r="D55" s="20"/>
      <c r="E55" s="21"/>
      <c r="F55" s="22"/>
      <c r="ZZ55" s="13"/>
    </row>
    <row r="56" spans="1:702" ht="36" x14ac:dyDescent="0.25">
      <c r="A56" s="17" t="s">
        <v>114</v>
      </c>
      <c r="B56" s="18" t="s">
        <v>115</v>
      </c>
      <c r="C56" s="19" t="s">
        <v>116</v>
      </c>
      <c r="D56" s="21">
        <v>261</v>
      </c>
      <c r="E56" s="21"/>
      <c r="F56" s="22">
        <f t="shared" si="1"/>
        <v>0</v>
      </c>
      <c r="ZY56" t="s">
        <v>117</v>
      </c>
      <c r="ZZ56" s="13" t="s">
        <v>118</v>
      </c>
    </row>
    <row r="57" spans="1:702" x14ac:dyDescent="0.25">
      <c r="A57" s="37"/>
      <c r="B57" s="18"/>
      <c r="C57" s="19"/>
      <c r="D57" s="21"/>
      <c r="E57" s="21"/>
      <c r="F57" s="22"/>
      <c r="ZZ57" s="13"/>
    </row>
    <row r="58" spans="1:702" ht="36" x14ac:dyDescent="0.25">
      <c r="A58" s="17" t="s">
        <v>119</v>
      </c>
      <c r="B58" s="18" t="s">
        <v>120</v>
      </c>
      <c r="C58" s="19" t="s">
        <v>121</v>
      </c>
      <c r="D58" s="21">
        <v>78</v>
      </c>
      <c r="E58" s="21"/>
      <c r="F58" s="22">
        <f t="shared" si="1"/>
        <v>0</v>
      </c>
      <c r="ZY58" t="s">
        <v>122</v>
      </c>
      <c r="ZZ58" s="13" t="s">
        <v>123</v>
      </c>
    </row>
    <row r="59" spans="1:702" x14ac:dyDescent="0.25">
      <c r="A59" s="37"/>
      <c r="B59" s="18"/>
      <c r="C59" s="19"/>
      <c r="D59" s="21"/>
      <c r="E59" s="21"/>
      <c r="F59" s="22"/>
      <c r="ZZ59" s="13"/>
    </row>
    <row r="60" spans="1:702" ht="60" x14ac:dyDescent="0.25">
      <c r="A60" s="17" t="s">
        <v>124</v>
      </c>
      <c r="B60" s="18" t="s">
        <v>125</v>
      </c>
      <c r="C60" s="19" t="s">
        <v>126</v>
      </c>
      <c r="D60" s="21">
        <v>142</v>
      </c>
      <c r="E60" s="21"/>
      <c r="F60" s="22">
        <f t="shared" si="1"/>
        <v>0</v>
      </c>
      <c r="ZY60" t="s">
        <v>127</v>
      </c>
      <c r="ZZ60" s="13" t="s">
        <v>128</v>
      </c>
    </row>
    <row r="61" spans="1:702" x14ac:dyDescent="0.25">
      <c r="A61" s="37"/>
      <c r="B61" s="18"/>
      <c r="C61" s="19"/>
      <c r="D61" s="21"/>
      <c r="E61" s="21"/>
      <c r="F61" s="22"/>
      <c r="ZZ61" s="13"/>
    </row>
    <row r="62" spans="1:702" ht="60" x14ac:dyDescent="0.25">
      <c r="A62" s="17" t="s">
        <v>129</v>
      </c>
      <c r="B62" s="18" t="s">
        <v>130</v>
      </c>
      <c r="C62" s="19" t="s">
        <v>131</v>
      </c>
      <c r="D62" s="21">
        <v>119</v>
      </c>
      <c r="E62" s="21"/>
      <c r="F62" s="22">
        <f t="shared" si="1"/>
        <v>0</v>
      </c>
      <c r="ZY62" t="s">
        <v>132</v>
      </c>
      <c r="ZZ62" s="13" t="s">
        <v>133</v>
      </c>
    </row>
    <row r="63" spans="1:702" x14ac:dyDescent="0.25">
      <c r="A63" s="37"/>
      <c r="B63" s="18"/>
      <c r="C63" s="19"/>
      <c r="D63" s="21"/>
      <c r="E63" s="21"/>
      <c r="F63" s="22"/>
      <c r="ZZ63" s="13"/>
    </row>
    <row r="64" spans="1:702" ht="60" x14ac:dyDescent="0.25">
      <c r="A64" s="17" t="s">
        <v>134</v>
      </c>
      <c r="B64" s="18" t="s">
        <v>135</v>
      </c>
      <c r="C64" s="19" t="s">
        <v>136</v>
      </c>
      <c r="D64" s="21">
        <v>42</v>
      </c>
      <c r="E64" s="21"/>
      <c r="F64" s="22">
        <f t="shared" si="1"/>
        <v>0</v>
      </c>
      <c r="ZY64" t="s">
        <v>137</v>
      </c>
      <c r="ZZ64" s="13" t="s">
        <v>138</v>
      </c>
    </row>
    <row r="65" spans="1:702" x14ac:dyDescent="0.25">
      <c r="A65" s="37"/>
      <c r="B65" s="18"/>
      <c r="C65" s="19"/>
      <c r="D65" s="21"/>
      <c r="E65" s="21"/>
      <c r="F65" s="22"/>
      <c r="ZZ65" s="13"/>
    </row>
    <row r="66" spans="1:702" ht="48" x14ac:dyDescent="0.25">
      <c r="A66" s="17" t="s">
        <v>139</v>
      </c>
      <c r="B66" s="18" t="s">
        <v>140</v>
      </c>
      <c r="C66" s="19" t="s">
        <v>141</v>
      </c>
      <c r="D66" s="21">
        <v>44.5</v>
      </c>
      <c r="E66" s="21"/>
      <c r="F66" s="22">
        <f t="shared" si="1"/>
        <v>0</v>
      </c>
      <c r="ZY66" t="s">
        <v>142</v>
      </c>
      <c r="ZZ66" s="13" t="s">
        <v>143</v>
      </c>
    </row>
    <row r="67" spans="1:702" x14ac:dyDescent="0.25">
      <c r="A67" s="37"/>
      <c r="B67" s="18"/>
      <c r="C67" s="19"/>
      <c r="D67" s="21"/>
      <c r="E67" s="21"/>
      <c r="F67" s="22"/>
      <c r="ZZ67" s="13"/>
    </row>
    <row r="68" spans="1:702" ht="60" x14ac:dyDescent="0.25">
      <c r="A68" s="17" t="s">
        <v>144</v>
      </c>
      <c r="B68" s="18" t="s">
        <v>145</v>
      </c>
      <c r="C68" s="19" t="s">
        <v>146</v>
      </c>
      <c r="D68" s="21">
        <v>9.65</v>
      </c>
      <c r="E68" s="21"/>
      <c r="F68" s="22">
        <f t="shared" si="1"/>
        <v>0</v>
      </c>
      <c r="ZY68" t="s">
        <v>147</v>
      </c>
      <c r="ZZ68" s="13" t="s">
        <v>148</v>
      </c>
    </row>
    <row r="69" spans="1:702" x14ac:dyDescent="0.25">
      <c r="A69" s="37"/>
      <c r="B69" s="18"/>
      <c r="C69" s="19"/>
      <c r="D69" s="21"/>
      <c r="E69" s="21"/>
      <c r="F69" s="22"/>
      <c r="ZZ69" s="13"/>
    </row>
    <row r="70" spans="1:702" x14ac:dyDescent="0.25">
      <c r="A70" s="9" t="s">
        <v>149</v>
      </c>
      <c r="B70" s="16" t="s">
        <v>150</v>
      </c>
      <c r="C70" s="11"/>
      <c r="D70" s="11"/>
      <c r="E70" s="11"/>
      <c r="F70" s="12"/>
      <c r="ZY70" t="s">
        <v>151</v>
      </c>
      <c r="ZZ70" s="13"/>
    </row>
    <row r="71" spans="1:702" x14ac:dyDescent="0.25">
      <c r="A71" s="36"/>
      <c r="B71" s="16"/>
      <c r="C71" s="11"/>
      <c r="D71" s="11"/>
      <c r="E71" s="11"/>
      <c r="F71" s="12"/>
      <c r="ZZ71" s="13"/>
    </row>
    <row r="72" spans="1:702" ht="72" x14ac:dyDescent="0.25">
      <c r="A72" s="17" t="s">
        <v>152</v>
      </c>
      <c r="B72" s="18" t="s">
        <v>153</v>
      </c>
      <c r="C72" s="19"/>
      <c r="D72" s="20"/>
      <c r="E72" s="21"/>
      <c r="F72" s="22">
        <f t="shared" ref="F72:F82" si="2">ROUND(D72*E72,2)</f>
        <v>0</v>
      </c>
      <c r="ZY72" t="s">
        <v>154</v>
      </c>
      <c r="ZZ72" s="13" t="s">
        <v>155</v>
      </c>
    </row>
    <row r="73" spans="1:702" x14ac:dyDescent="0.25">
      <c r="A73" s="37"/>
      <c r="B73" s="18"/>
      <c r="C73" s="19"/>
      <c r="D73" s="20"/>
      <c r="E73" s="21"/>
      <c r="F73" s="22"/>
      <c r="ZZ73" s="13"/>
    </row>
    <row r="74" spans="1:702" ht="48" x14ac:dyDescent="0.25">
      <c r="A74" s="17" t="s">
        <v>156</v>
      </c>
      <c r="B74" s="18" t="s">
        <v>157</v>
      </c>
      <c r="C74" s="19" t="s">
        <v>158</v>
      </c>
      <c r="D74" s="21">
        <v>142</v>
      </c>
      <c r="E74" s="21"/>
      <c r="F74" s="22">
        <f t="shared" si="2"/>
        <v>0</v>
      </c>
      <c r="ZY74" t="s">
        <v>159</v>
      </c>
      <c r="ZZ74" s="13" t="s">
        <v>160</v>
      </c>
    </row>
    <row r="75" spans="1:702" x14ac:dyDescent="0.25">
      <c r="A75" s="37"/>
      <c r="B75" s="18"/>
      <c r="C75" s="19"/>
      <c r="D75" s="21"/>
      <c r="E75" s="21"/>
      <c r="F75" s="22"/>
      <c r="ZZ75" s="13"/>
    </row>
    <row r="76" spans="1:702" ht="48" x14ac:dyDescent="0.25">
      <c r="A76" s="17" t="s">
        <v>161</v>
      </c>
      <c r="B76" s="18" t="s">
        <v>162</v>
      </c>
      <c r="C76" s="19" t="s">
        <v>163</v>
      </c>
      <c r="D76" s="21">
        <v>119</v>
      </c>
      <c r="E76" s="21"/>
      <c r="F76" s="22">
        <f t="shared" si="2"/>
        <v>0</v>
      </c>
      <c r="ZY76" t="s">
        <v>164</v>
      </c>
      <c r="ZZ76" s="13" t="s">
        <v>165</v>
      </c>
    </row>
    <row r="77" spans="1:702" x14ac:dyDescent="0.25">
      <c r="A77" s="37"/>
      <c r="B77" s="18"/>
      <c r="C77" s="19"/>
      <c r="D77" s="21"/>
      <c r="E77" s="21"/>
      <c r="F77" s="22"/>
      <c r="ZZ77" s="13"/>
    </row>
    <row r="78" spans="1:702" ht="48" x14ac:dyDescent="0.25">
      <c r="A78" s="17" t="s">
        <v>166</v>
      </c>
      <c r="B78" s="18" t="s">
        <v>167</v>
      </c>
      <c r="C78" s="19" t="s">
        <v>168</v>
      </c>
      <c r="D78" s="21">
        <v>42</v>
      </c>
      <c r="E78" s="21"/>
      <c r="F78" s="22">
        <f t="shared" si="2"/>
        <v>0</v>
      </c>
      <c r="ZY78" t="s">
        <v>169</v>
      </c>
      <c r="ZZ78" s="13" t="s">
        <v>170</v>
      </c>
    </row>
    <row r="79" spans="1:702" x14ac:dyDescent="0.25">
      <c r="A79" s="37"/>
      <c r="B79" s="18"/>
      <c r="C79" s="19"/>
      <c r="D79" s="21"/>
      <c r="E79" s="21"/>
      <c r="F79" s="22"/>
      <c r="ZZ79" s="13"/>
    </row>
    <row r="80" spans="1:702" ht="36" x14ac:dyDescent="0.25">
      <c r="A80" s="17" t="s">
        <v>171</v>
      </c>
      <c r="B80" s="18" t="s">
        <v>172</v>
      </c>
      <c r="C80" s="19" t="s">
        <v>173</v>
      </c>
      <c r="D80" s="21">
        <v>44.5</v>
      </c>
      <c r="E80" s="21"/>
      <c r="F80" s="22">
        <f t="shared" si="2"/>
        <v>0</v>
      </c>
      <c r="ZY80" t="s">
        <v>174</v>
      </c>
      <c r="ZZ80" s="13" t="s">
        <v>175</v>
      </c>
    </row>
    <row r="81" spans="1:702" x14ac:dyDescent="0.25">
      <c r="A81" s="37"/>
      <c r="B81" s="18"/>
      <c r="C81" s="19"/>
      <c r="D81" s="21"/>
      <c r="E81" s="21"/>
      <c r="F81" s="22"/>
      <c r="ZZ81" s="13"/>
    </row>
    <row r="82" spans="1:702" ht="48" x14ac:dyDescent="0.25">
      <c r="A82" s="17" t="s">
        <v>176</v>
      </c>
      <c r="B82" s="18" t="s">
        <v>177</v>
      </c>
      <c r="C82" s="19" t="s">
        <v>178</v>
      </c>
      <c r="D82" s="21">
        <v>9.65</v>
      </c>
      <c r="E82" s="21"/>
      <c r="F82" s="22">
        <f t="shared" si="2"/>
        <v>0</v>
      </c>
      <c r="ZY82" t="s">
        <v>179</v>
      </c>
      <c r="ZZ82" s="13" t="s">
        <v>180</v>
      </c>
    </row>
    <row r="83" spans="1:702" x14ac:dyDescent="0.25">
      <c r="A83" s="37"/>
      <c r="B83" s="18"/>
      <c r="C83" s="19"/>
      <c r="D83" s="21"/>
      <c r="E83" s="21"/>
      <c r="F83" s="22"/>
      <c r="ZZ83" s="13"/>
    </row>
    <row r="84" spans="1:702" ht="15" customHeight="1" x14ac:dyDescent="0.25">
      <c r="A84" s="9" t="s">
        <v>181</v>
      </c>
      <c r="B84" s="16" t="s">
        <v>182</v>
      </c>
      <c r="C84" s="11"/>
      <c r="D84" s="11"/>
      <c r="E84" s="11"/>
      <c r="F84" s="12"/>
      <c r="ZY84" t="s">
        <v>183</v>
      </c>
      <c r="ZZ84" s="13"/>
    </row>
    <row r="85" spans="1:702" x14ac:dyDescent="0.25">
      <c r="A85" s="36"/>
      <c r="B85" s="16"/>
      <c r="C85" s="11"/>
      <c r="D85" s="11"/>
      <c r="E85" s="11"/>
      <c r="F85" s="12"/>
      <c r="ZZ85" s="13"/>
    </row>
    <row r="86" spans="1:702" ht="72" x14ac:dyDescent="0.25">
      <c r="A86" s="17" t="s">
        <v>184</v>
      </c>
      <c r="B86" s="18" t="s">
        <v>185</v>
      </c>
      <c r="C86" s="19"/>
      <c r="D86" s="20"/>
      <c r="E86" s="21"/>
      <c r="F86" s="22">
        <f>ROUND(D86*E86,2)</f>
        <v>0</v>
      </c>
      <c r="ZY86" t="s">
        <v>186</v>
      </c>
      <c r="ZZ86" s="13" t="s">
        <v>187</v>
      </c>
    </row>
    <row r="87" spans="1:702" x14ac:dyDescent="0.25">
      <c r="A87" s="37"/>
      <c r="B87" s="18"/>
      <c r="C87" s="19"/>
      <c r="D87" s="20"/>
      <c r="E87" s="21"/>
      <c r="F87" s="22"/>
      <c r="ZZ87" s="13"/>
    </row>
    <row r="88" spans="1:702" ht="48" x14ac:dyDescent="0.25">
      <c r="A88" s="17" t="s">
        <v>188</v>
      </c>
      <c r="B88" s="18" t="s">
        <v>189</v>
      </c>
      <c r="C88" s="19" t="s">
        <v>190</v>
      </c>
      <c r="D88" s="21">
        <v>142</v>
      </c>
      <c r="E88" s="21"/>
      <c r="F88" s="22">
        <f>ROUND(D88*E88,2)</f>
        <v>0</v>
      </c>
      <c r="ZY88" t="s">
        <v>191</v>
      </c>
      <c r="ZZ88" s="13" t="s">
        <v>192</v>
      </c>
    </row>
    <row r="89" spans="1:702" x14ac:dyDescent="0.25">
      <c r="A89" s="37"/>
      <c r="B89" s="18"/>
      <c r="C89" s="19"/>
      <c r="D89" s="21"/>
      <c r="E89" s="21"/>
      <c r="F89" s="22"/>
      <c r="ZZ89" s="13"/>
    </row>
    <row r="90" spans="1:702" ht="48" x14ac:dyDescent="0.25">
      <c r="A90" s="17" t="s">
        <v>193</v>
      </c>
      <c r="B90" s="18" t="s">
        <v>194</v>
      </c>
      <c r="C90" s="19" t="s">
        <v>195</v>
      </c>
      <c r="D90" s="21">
        <v>119</v>
      </c>
      <c r="E90" s="21"/>
      <c r="F90" s="22">
        <f>ROUND(D90*E90,2)</f>
        <v>0</v>
      </c>
      <c r="ZY90" t="s">
        <v>196</v>
      </c>
      <c r="ZZ90" s="13" t="s">
        <v>197</v>
      </c>
    </row>
    <row r="91" spans="1:702" x14ac:dyDescent="0.25">
      <c r="A91" s="37"/>
      <c r="B91" s="18"/>
      <c r="C91" s="19"/>
      <c r="D91" s="21"/>
      <c r="E91" s="21"/>
      <c r="F91" s="22"/>
      <c r="ZZ91" s="13"/>
    </row>
    <row r="92" spans="1:702" x14ac:dyDescent="0.25">
      <c r="A92" s="9" t="s">
        <v>198</v>
      </c>
      <c r="B92" s="16" t="s">
        <v>199</v>
      </c>
      <c r="C92" s="11"/>
      <c r="D92" s="11"/>
      <c r="E92" s="11"/>
      <c r="F92" s="12"/>
      <c r="ZY92" t="s">
        <v>200</v>
      </c>
      <c r="ZZ92" s="13"/>
    </row>
    <row r="93" spans="1:702" x14ac:dyDescent="0.25">
      <c r="A93" s="36"/>
      <c r="B93" s="16"/>
      <c r="C93" s="11"/>
      <c r="D93" s="11"/>
      <c r="E93" s="11"/>
      <c r="F93" s="12"/>
      <c r="ZZ93" s="13"/>
    </row>
    <row r="94" spans="1:702" ht="72" x14ac:dyDescent="0.25">
      <c r="A94" s="17" t="s">
        <v>201</v>
      </c>
      <c r="B94" s="18" t="s">
        <v>202</v>
      </c>
      <c r="C94" s="19" t="s">
        <v>203</v>
      </c>
      <c r="D94" s="21">
        <v>119</v>
      </c>
      <c r="E94" s="21"/>
      <c r="F94" s="22">
        <f>ROUND(D94*E94,2)</f>
        <v>0</v>
      </c>
      <c r="ZY94" t="s">
        <v>204</v>
      </c>
      <c r="ZZ94" s="13" t="s">
        <v>205</v>
      </c>
    </row>
    <row r="95" spans="1:702" x14ac:dyDescent="0.25">
      <c r="A95" s="37"/>
      <c r="B95" s="18"/>
      <c r="C95" s="19"/>
      <c r="D95" s="21"/>
      <c r="E95" s="21"/>
      <c r="F95" s="22"/>
      <c r="ZZ95" s="13"/>
    </row>
    <row r="96" spans="1:702" ht="48" x14ac:dyDescent="0.25">
      <c r="A96" s="17" t="s">
        <v>206</v>
      </c>
      <c r="B96" s="18" t="s">
        <v>207</v>
      </c>
      <c r="C96" s="19" t="s">
        <v>208</v>
      </c>
      <c r="D96" s="21">
        <v>142</v>
      </c>
      <c r="E96" s="21"/>
      <c r="F96" s="22">
        <f>ROUND(D96*E96,2)</f>
        <v>0</v>
      </c>
      <c r="ZY96" t="s">
        <v>209</v>
      </c>
      <c r="ZZ96" s="13" t="s">
        <v>210</v>
      </c>
    </row>
    <row r="97" spans="1:702" x14ac:dyDescent="0.25">
      <c r="A97" s="37"/>
      <c r="B97" s="18"/>
      <c r="C97" s="19"/>
      <c r="D97" s="21"/>
      <c r="E97" s="21"/>
      <c r="F97" s="22"/>
      <c r="ZZ97" s="13"/>
    </row>
    <row r="98" spans="1:702" x14ac:dyDescent="0.25">
      <c r="A98" s="9" t="s">
        <v>211</v>
      </c>
      <c r="B98" s="16" t="s">
        <v>212</v>
      </c>
      <c r="C98" s="11"/>
      <c r="D98" s="11"/>
      <c r="E98" s="11"/>
      <c r="F98" s="12"/>
      <c r="ZY98" t="s">
        <v>213</v>
      </c>
      <c r="ZZ98" s="13"/>
    </row>
    <row r="99" spans="1:702" x14ac:dyDescent="0.25">
      <c r="A99" s="36"/>
      <c r="B99" s="16"/>
      <c r="C99" s="11"/>
      <c r="D99" s="11"/>
      <c r="E99" s="11"/>
      <c r="F99" s="12"/>
      <c r="ZZ99" s="13"/>
    </row>
    <row r="100" spans="1:702" ht="72" x14ac:dyDescent="0.25">
      <c r="A100" s="17" t="s">
        <v>214</v>
      </c>
      <c r="B100" s="18" t="s">
        <v>215</v>
      </c>
      <c r="C100" s="19" t="s">
        <v>216</v>
      </c>
      <c r="D100" s="21">
        <v>11.8</v>
      </c>
      <c r="E100" s="21"/>
      <c r="F100" s="22">
        <f>ROUND(D100*E100,2)</f>
        <v>0</v>
      </c>
      <c r="ZY100" t="s">
        <v>217</v>
      </c>
      <c r="ZZ100" s="13" t="s">
        <v>218</v>
      </c>
    </row>
    <row r="101" spans="1:702" x14ac:dyDescent="0.25">
      <c r="A101" s="23"/>
      <c r="B101" s="24"/>
      <c r="C101" s="11"/>
      <c r="D101" s="11"/>
      <c r="E101" s="11"/>
      <c r="F101" s="25"/>
    </row>
    <row r="102" spans="1:702" x14ac:dyDescent="0.25">
      <c r="A102" s="26"/>
      <c r="B102" s="27" t="s">
        <v>219</v>
      </c>
      <c r="C102" s="11"/>
      <c r="D102" s="11"/>
      <c r="E102" s="11"/>
      <c r="F102" s="28">
        <f>SUBTOTAL(109,F34:F101)</f>
        <v>0</v>
      </c>
      <c r="G102" s="29"/>
      <c r="ZY102" t="s">
        <v>220</v>
      </c>
    </row>
    <row r="103" spans="1:702" x14ac:dyDescent="0.25">
      <c r="A103" s="23"/>
      <c r="B103" s="24"/>
      <c r="C103" s="11"/>
      <c r="D103" s="11"/>
      <c r="E103" s="11"/>
      <c r="F103" s="8"/>
    </row>
    <row r="104" spans="1:702" x14ac:dyDescent="0.25">
      <c r="A104" s="9" t="s">
        <v>221</v>
      </c>
      <c r="B104" s="15" t="s">
        <v>222</v>
      </c>
      <c r="C104" s="11"/>
      <c r="D104" s="11"/>
      <c r="E104" s="11"/>
      <c r="F104" s="12"/>
      <c r="ZY104" t="s">
        <v>223</v>
      </c>
      <c r="ZZ104" s="13"/>
    </row>
    <row r="105" spans="1:702" x14ac:dyDescent="0.25">
      <c r="A105" s="9" t="s">
        <v>224</v>
      </c>
      <c r="B105" s="16" t="s">
        <v>225</v>
      </c>
      <c r="C105" s="11"/>
      <c r="D105" s="11"/>
      <c r="E105" s="11"/>
      <c r="F105" s="12"/>
      <c r="ZY105" t="s">
        <v>226</v>
      </c>
      <c r="ZZ105" s="13"/>
    </row>
    <row r="106" spans="1:702" x14ac:dyDescent="0.25">
      <c r="A106" s="36"/>
      <c r="B106" s="16"/>
      <c r="C106" s="11"/>
      <c r="D106" s="11"/>
      <c r="E106" s="11"/>
      <c r="F106" s="12"/>
      <c r="ZZ106" s="13"/>
    </row>
    <row r="107" spans="1:702" ht="60" x14ac:dyDescent="0.25">
      <c r="A107" s="17" t="s">
        <v>227</v>
      </c>
      <c r="B107" s="18" t="s">
        <v>228</v>
      </c>
      <c r="C107" s="19" t="s">
        <v>229</v>
      </c>
      <c r="D107" s="21">
        <v>86.5</v>
      </c>
      <c r="E107" s="21"/>
      <c r="F107" s="22">
        <f>ROUND(D107*E107,2)</f>
        <v>0</v>
      </c>
      <c r="ZY107" t="s">
        <v>230</v>
      </c>
      <c r="ZZ107" s="13" t="s">
        <v>231</v>
      </c>
    </row>
    <row r="108" spans="1:702" x14ac:dyDescent="0.25">
      <c r="A108" s="37"/>
      <c r="B108" s="18"/>
      <c r="C108" s="19"/>
      <c r="D108" s="21"/>
      <c r="E108" s="21"/>
      <c r="F108" s="22"/>
      <c r="ZZ108" s="13"/>
    </row>
    <row r="109" spans="1:702" ht="84" x14ac:dyDescent="0.25">
      <c r="A109" s="17" t="s">
        <v>232</v>
      </c>
      <c r="B109" s="18" t="s">
        <v>233</v>
      </c>
      <c r="C109" s="19" t="s">
        <v>234</v>
      </c>
      <c r="D109" s="21">
        <v>36.65</v>
      </c>
      <c r="E109" s="21"/>
      <c r="F109" s="22">
        <f>ROUND(D109*E109,2)</f>
        <v>0</v>
      </c>
      <c r="ZY109" t="s">
        <v>235</v>
      </c>
      <c r="ZZ109" s="13" t="s">
        <v>236</v>
      </c>
    </row>
    <row r="110" spans="1:702" x14ac:dyDescent="0.25">
      <c r="A110" s="37"/>
      <c r="B110" s="18"/>
      <c r="C110" s="19"/>
      <c r="D110" s="21"/>
      <c r="E110" s="21"/>
      <c r="F110" s="22"/>
      <c r="ZZ110" s="13"/>
    </row>
    <row r="111" spans="1:702" x14ac:dyDescent="0.25">
      <c r="A111" s="9" t="s">
        <v>237</v>
      </c>
      <c r="B111" s="16" t="s">
        <v>238</v>
      </c>
      <c r="C111" s="11"/>
      <c r="D111" s="11"/>
      <c r="E111" s="11"/>
      <c r="F111" s="12"/>
      <c r="ZY111" t="s">
        <v>239</v>
      </c>
      <c r="ZZ111" s="13"/>
    </row>
    <row r="112" spans="1:702" x14ac:dyDescent="0.25">
      <c r="A112" s="36"/>
      <c r="B112" s="16"/>
      <c r="C112" s="11"/>
      <c r="D112" s="11"/>
      <c r="E112" s="11"/>
      <c r="F112" s="12"/>
      <c r="ZZ112" s="13"/>
    </row>
    <row r="113" spans="1:702" ht="72" x14ac:dyDescent="0.25">
      <c r="A113" s="17" t="s">
        <v>240</v>
      </c>
      <c r="B113" s="18" t="s">
        <v>241</v>
      </c>
      <c r="C113" s="19" t="s">
        <v>242</v>
      </c>
      <c r="D113" s="21">
        <v>39.5</v>
      </c>
      <c r="E113" s="21"/>
      <c r="F113" s="22">
        <f>ROUND(D113*E113,2)</f>
        <v>0</v>
      </c>
      <c r="ZY113" t="s">
        <v>243</v>
      </c>
      <c r="ZZ113" s="13" t="s">
        <v>244</v>
      </c>
    </row>
    <row r="114" spans="1:702" x14ac:dyDescent="0.25">
      <c r="A114" s="37"/>
      <c r="B114" s="18"/>
      <c r="C114" s="19"/>
      <c r="D114" s="21"/>
      <c r="E114" s="21"/>
      <c r="F114" s="22"/>
      <c r="ZZ114" s="13"/>
    </row>
    <row r="115" spans="1:702" x14ac:dyDescent="0.25">
      <c r="A115" s="9" t="s">
        <v>245</v>
      </c>
      <c r="B115" s="16" t="s">
        <v>246</v>
      </c>
      <c r="C115" s="11"/>
      <c r="D115" s="11"/>
      <c r="E115" s="11"/>
      <c r="F115" s="12"/>
      <c r="ZY115" t="s">
        <v>247</v>
      </c>
      <c r="ZZ115" s="13"/>
    </row>
    <row r="116" spans="1:702" x14ac:dyDescent="0.25">
      <c r="A116" s="36"/>
      <c r="B116" s="16"/>
      <c r="C116" s="11"/>
      <c r="D116" s="11"/>
      <c r="E116" s="11"/>
      <c r="F116" s="12"/>
      <c r="ZZ116" s="13"/>
    </row>
    <row r="117" spans="1:702" ht="24" x14ac:dyDescent="0.25">
      <c r="A117" s="17" t="s">
        <v>248</v>
      </c>
      <c r="B117" s="18" t="s">
        <v>249</v>
      </c>
      <c r="C117" s="19" t="s">
        <v>250</v>
      </c>
      <c r="D117" s="20">
        <v>9</v>
      </c>
      <c r="E117" s="21"/>
      <c r="F117" s="22">
        <f>ROUND(D117*E117,2)</f>
        <v>0</v>
      </c>
      <c r="ZY117" t="s">
        <v>251</v>
      </c>
      <c r="ZZ117" s="13" t="s">
        <v>252</v>
      </c>
    </row>
    <row r="118" spans="1:702" x14ac:dyDescent="0.25">
      <c r="A118" s="37"/>
      <c r="B118" s="18"/>
      <c r="C118" s="19"/>
      <c r="D118" s="20"/>
      <c r="E118" s="21"/>
      <c r="F118" s="22"/>
      <c r="ZZ118" s="13"/>
    </row>
    <row r="119" spans="1:702" ht="24" x14ac:dyDescent="0.25">
      <c r="A119" s="17" t="s">
        <v>253</v>
      </c>
      <c r="B119" s="18" t="s">
        <v>254</v>
      </c>
      <c r="C119" s="19" t="s">
        <v>255</v>
      </c>
      <c r="D119" s="20">
        <v>1</v>
      </c>
      <c r="E119" s="21"/>
      <c r="F119" s="22">
        <f>ROUND(D119*E119,2)</f>
        <v>0</v>
      </c>
      <c r="ZY119" t="s">
        <v>256</v>
      </c>
      <c r="ZZ119" s="13" t="s">
        <v>257</v>
      </c>
    </row>
    <row r="120" spans="1:702" x14ac:dyDescent="0.25">
      <c r="A120" s="37"/>
      <c r="B120" s="18"/>
      <c r="C120" s="19"/>
      <c r="D120" s="20"/>
      <c r="E120" s="21"/>
      <c r="F120" s="22"/>
      <c r="ZZ120" s="13"/>
    </row>
    <row r="121" spans="1:702" x14ac:dyDescent="0.25">
      <c r="A121" s="9" t="s">
        <v>258</v>
      </c>
      <c r="B121" s="16" t="s">
        <v>259</v>
      </c>
      <c r="C121" s="11"/>
      <c r="D121" s="11"/>
      <c r="E121" s="11"/>
      <c r="F121" s="12"/>
      <c r="ZY121" t="s">
        <v>260</v>
      </c>
      <c r="ZZ121" s="13"/>
    </row>
    <row r="122" spans="1:702" x14ac:dyDescent="0.25">
      <c r="A122" s="36"/>
      <c r="B122" s="16"/>
      <c r="C122" s="11"/>
      <c r="D122" s="11"/>
      <c r="E122" s="11"/>
      <c r="F122" s="12"/>
      <c r="ZZ122" s="13"/>
    </row>
    <row r="123" spans="1:702" ht="72" x14ac:dyDescent="0.25">
      <c r="A123" s="17" t="s">
        <v>261</v>
      </c>
      <c r="B123" s="18" t="s">
        <v>262</v>
      </c>
      <c r="C123" s="19" t="s">
        <v>263</v>
      </c>
      <c r="D123" s="20">
        <v>8</v>
      </c>
      <c r="E123" s="21"/>
      <c r="F123" s="22">
        <f>ROUND(D123*E123,2)</f>
        <v>0</v>
      </c>
      <c r="ZY123" t="s">
        <v>264</v>
      </c>
      <c r="ZZ123" s="13" t="s">
        <v>265</v>
      </c>
    </row>
    <row r="124" spans="1:702" x14ac:dyDescent="0.25">
      <c r="A124" s="37"/>
      <c r="B124" s="18"/>
      <c r="C124" s="19"/>
      <c r="D124" s="20"/>
      <c r="E124" s="21"/>
      <c r="F124" s="22"/>
      <c r="ZZ124" s="13"/>
    </row>
    <row r="125" spans="1:702" x14ac:dyDescent="0.25">
      <c r="A125" s="9" t="s">
        <v>266</v>
      </c>
      <c r="B125" s="16" t="s">
        <v>267</v>
      </c>
      <c r="C125" s="11"/>
      <c r="D125" s="11"/>
      <c r="E125" s="11"/>
      <c r="F125" s="12"/>
      <c r="ZY125" t="s">
        <v>268</v>
      </c>
      <c r="ZZ125" s="13"/>
    </row>
    <row r="126" spans="1:702" x14ac:dyDescent="0.25">
      <c r="A126" s="36"/>
      <c r="B126" s="16"/>
      <c r="C126" s="11"/>
      <c r="D126" s="11"/>
      <c r="E126" s="11"/>
      <c r="F126" s="12"/>
      <c r="ZZ126" s="13"/>
    </row>
    <row r="127" spans="1:702" ht="24" x14ac:dyDescent="0.25">
      <c r="A127" s="17" t="s">
        <v>269</v>
      </c>
      <c r="B127" s="18" t="s">
        <v>270</v>
      </c>
      <c r="C127" s="19" t="s">
        <v>271</v>
      </c>
      <c r="D127" s="20">
        <v>1</v>
      </c>
      <c r="E127" s="21"/>
      <c r="F127" s="22">
        <f>ROUND(D127*E127,2)</f>
        <v>0</v>
      </c>
      <c r="ZY127" t="s">
        <v>272</v>
      </c>
      <c r="ZZ127" s="13" t="s">
        <v>273</v>
      </c>
    </row>
    <row r="128" spans="1:702" x14ac:dyDescent="0.25">
      <c r="A128" s="23"/>
      <c r="B128" s="24"/>
      <c r="C128" s="11"/>
      <c r="D128" s="11"/>
      <c r="E128" s="11"/>
      <c r="F128" s="25"/>
    </row>
    <row r="129" spans="1:702" x14ac:dyDescent="0.25">
      <c r="A129" s="26"/>
      <c r="B129" s="27" t="s">
        <v>274</v>
      </c>
      <c r="C129" s="11"/>
      <c r="D129" s="11"/>
      <c r="E129" s="11"/>
      <c r="F129" s="28">
        <f>SUBTOTAL(109,F105:F128)</f>
        <v>0</v>
      </c>
      <c r="G129" s="29"/>
      <c r="ZY129" t="s">
        <v>275</v>
      </c>
    </row>
    <row r="130" spans="1:702" x14ac:dyDescent="0.25">
      <c r="A130" s="23"/>
      <c r="B130" s="24"/>
      <c r="C130" s="11"/>
      <c r="D130" s="11"/>
      <c r="E130" s="11"/>
      <c r="F130" s="8"/>
    </row>
    <row r="131" spans="1:702" x14ac:dyDescent="0.25">
      <c r="A131" s="9" t="s">
        <v>276</v>
      </c>
      <c r="B131" s="15" t="s">
        <v>277</v>
      </c>
      <c r="C131" s="11"/>
      <c r="D131" s="11"/>
      <c r="E131" s="11"/>
      <c r="F131" s="12"/>
      <c r="ZY131" t="s">
        <v>278</v>
      </c>
      <c r="ZZ131" s="13"/>
    </row>
    <row r="132" spans="1:702" x14ac:dyDescent="0.25">
      <c r="A132" s="9" t="s">
        <v>279</v>
      </c>
      <c r="B132" s="16" t="s">
        <v>280</v>
      </c>
      <c r="C132" s="11"/>
      <c r="D132" s="11"/>
      <c r="E132" s="11"/>
      <c r="F132" s="12"/>
      <c r="ZY132" t="s">
        <v>281</v>
      </c>
      <c r="ZZ132" s="13"/>
    </row>
    <row r="133" spans="1:702" x14ac:dyDescent="0.25">
      <c r="A133" s="36"/>
      <c r="B133" s="16"/>
      <c r="C133" s="11"/>
      <c r="D133" s="11"/>
      <c r="E133" s="11"/>
      <c r="F133" s="12"/>
      <c r="ZZ133" s="13"/>
    </row>
    <row r="134" spans="1:702" ht="120" x14ac:dyDescent="0.25">
      <c r="A134" s="17" t="s">
        <v>282</v>
      </c>
      <c r="B134" s="18" t="s">
        <v>283</v>
      </c>
      <c r="C134" s="19" t="s">
        <v>284</v>
      </c>
      <c r="D134" s="21">
        <v>24</v>
      </c>
      <c r="E134" s="21"/>
      <c r="F134" s="22">
        <f>ROUND(D134*E134,2)</f>
        <v>0</v>
      </c>
      <c r="ZY134" t="s">
        <v>285</v>
      </c>
      <c r="ZZ134" s="13" t="s">
        <v>286</v>
      </c>
    </row>
    <row r="135" spans="1:702" x14ac:dyDescent="0.25">
      <c r="A135" s="37"/>
      <c r="B135" s="18"/>
      <c r="C135" s="19"/>
      <c r="D135" s="21"/>
      <c r="E135" s="21"/>
      <c r="F135" s="22"/>
      <c r="ZZ135" s="13"/>
    </row>
    <row r="136" spans="1:702" ht="24" x14ac:dyDescent="0.25">
      <c r="A136" s="17" t="s">
        <v>287</v>
      </c>
      <c r="B136" s="18" t="s">
        <v>288</v>
      </c>
      <c r="C136" s="19" t="s">
        <v>289</v>
      </c>
      <c r="D136" s="21">
        <v>24</v>
      </c>
      <c r="E136" s="21"/>
      <c r="F136" s="22">
        <f>ROUND(D136*E136,2)</f>
        <v>0</v>
      </c>
      <c r="ZY136" t="s">
        <v>290</v>
      </c>
      <c r="ZZ136" s="13" t="s">
        <v>291</v>
      </c>
    </row>
    <row r="137" spans="1:702" x14ac:dyDescent="0.25">
      <c r="A137" s="37"/>
      <c r="B137" s="18"/>
      <c r="C137" s="19"/>
      <c r="D137" s="21"/>
      <c r="E137" s="21"/>
      <c r="F137" s="22"/>
      <c r="ZZ137" s="13"/>
    </row>
    <row r="138" spans="1:702" x14ac:dyDescent="0.25">
      <c r="A138" s="9" t="s">
        <v>292</v>
      </c>
      <c r="B138" s="16" t="s">
        <v>293</v>
      </c>
      <c r="C138" s="11"/>
      <c r="D138" s="11"/>
      <c r="E138" s="11"/>
      <c r="F138" s="12"/>
      <c r="ZY138" t="s">
        <v>294</v>
      </c>
      <c r="ZZ138" s="13"/>
    </row>
    <row r="139" spans="1:702" x14ac:dyDescent="0.25">
      <c r="A139" s="36"/>
      <c r="B139" s="16"/>
      <c r="C139" s="11"/>
      <c r="D139" s="11"/>
      <c r="E139" s="11"/>
      <c r="F139" s="12"/>
      <c r="ZZ139" s="13"/>
    </row>
    <row r="140" spans="1:702" ht="132" x14ac:dyDescent="0.25">
      <c r="A140" s="17" t="s">
        <v>295</v>
      </c>
      <c r="B140" s="18" t="s">
        <v>296</v>
      </c>
      <c r="C140" s="19" t="s">
        <v>297</v>
      </c>
      <c r="D140" s="21">
        <v>47.5</v>
      </c>
      <c r="E140" s="21"/>
      <c r="F140" s="22">
        <f>ROUND(D140*E140,2)</f>
        <v>0</v>
      </c>
      <c r="ZY140" t="s">
        <v>298</v>
      </c>
      <c r="ZZ140" s="13" t="s">
        <v>299</v>
      </c>
    </row>
    <row r="141" spans="1:702" x14ac:dyDescent="0.25">
      <c r="A141" s="37"/>
      <c r="B141" s="18"/>
      <c r="C141" s="19"/>
      <c r="D141" s="21"/>
      <c r="E141" s="21"/>
      <c r="F141" s="22"/>
      <c r="ZZ141" s="13"/>
    </row>
    <row r="142" spans="1:702" ht="24" x14ac:dyDescent="0.25">
      <c r="A142" s="17" t="s">
        <v>300</v>
      </c>
      <c r="B142" s="18" t="s">
        <v>301</v>
      </c>
      <c r="C142" s="19" t="s">
        <v>302</v>
      </c>
      <c r="D142" s="21">
        <v>95</v>
      </c>
      <c r="E142" s="21"/>
      <c r="F142" s="22">
        <f>ROUND(D142*E142,2)</f>
        <v>0</v>
      </c>
      <c r="ZY142" t="s">
        <v>303</v>
      </c>
      <c r="ZZ142" s="13" t="s">
        <v>304</v>
      </c>
    </row>
    <row r="143" spans="1:702" x14ac:dyDescent="0.25">
      <c r="A143" s="37"/>
      <c r="B143" s="18"/>
      <c r="C143" s="19"/>
      <c r="D143" s="21"/>
      <c r="E143" s="21"/>
      <c r="F143" s="22"/>
      <c r="ZZ143" s="13"/>
    </row>
    <row r="144" spans="1:702" x14ac:dyDescent="0.25">
      <c r="A144" s="9" t="s">
        <v>305</v>
      </c>
      <c r="B144" s="16" t="s">
        <v>306</v>
      </c>
      <c r="C144" s="11"/>
      <c r="D144" s="11"/>
      <c r="E144" s="11"/>
      <c r="F144" s="12"/>
      <c r="ZY144" t="s">
        <v>307</v>
      </c>
      <c r="ZZ144" s="13"/>
    </row>
    <row r="145" spans="1:702" x14ac:dyDescent="0.25">
      <c r="A145" s="36"/>
      <c r="B145" s="16"/>
      <c r="C145" s="11"/>
      <c r="D145" s="11"/>
      <c r="E145" s="11"/>
      <c r="F145" s="12"/>
      <c r="ZZ145" s="13"/>
    </row>
    <row r="146" spans="1:702" ht="24" x14ac:dyDescent="0.25">
      <c r="A146" s="17" t="s">
        <v>308</v>
      </c>
      <c r="B146" s="18" t="s">
        <v>309</v>
      </c>
      <c r="C146" s="19" t="s">
        <v>310</v>
      </c>
      <c r="D146" s="20">
        <v>1</v>
      </c>
      <c r="E146" s="21"/>
      <c r="F146" s="22">
        <f>ROUND(D146*E146,2)</f>
        <v>0</v>
      </c>
      <c r="ZY146" t="s">
        <v>311</v>
      </c>
      <c r="ZZ146" s="13" t="s">
        <v>312</v>
      </c>
    </row>
    <row r="147" spans="1:702" x14ac:dyDescent="0.25">
      <c r="A147" s="37"/>
      <c r="B147" s="18"/>
      <c r="C147" s="19"/>
      <c r="D147" s="20"/>
      <c r="E147" s="21"/>
      <c r="F147" s="22"/>
      <c r="ZZ147" s="13"/>
    </row>
    <row r="148" spans="1:702" ht="36" x14ac:dyDescent="0.25">
      <c r="A148" s="17" t="s">
        <v>313</v>
      </c>
      <c r="B148" s="18" t="s">
        <v>314</v>
      </c>
      <c r="C148" s="19" t="s">
        <v>315</v>
      </c>
      <c r="D148" s="20">
        <v>4</v>
      </c>
      <c r="E148" s="21"/>
      <c r="F148" s="22">
        <f>ROUND(D148*E148,2)</f>
        <v>0</v>
      </c>
      <c r="ZY148" t="s">
        <v>316</v>
      </c>
      <c r="ZZ148" s="13" t="s">
        <v>317</v>
      </c>
    </row>
    <row r="149" spans="1:702" x14ac:dyDescent="0.25">
      <c r="A149" s="37"/>
      <c r="B149" s="18"/>
      <c r="C149" s="19"/>
      <c r="D149" s="20"/>
      <c r="E149" s="21"/>
      <c r="F149" s="22"/>
      <c r="ZZ149" s="13"/>
    </row>
    <row r="150" spans="1:702" ht="132" x14ac:dyDescent="0.25">
      <c r="A150" s="17" t="s">
        <v>318</v>
      </c>
      <c r="B150" s="18" t="s">
        <v>319</v>
      </c>
      <c r="C150" s="19" t="s">
        <v>320</v>
      </c>
      <c r="D150" s="21">
        <v>95</v>
      </c>
      <c r="E150" s="21"/>
      <c r="F150" s="22">
        <f>ROUND(D150*E150,2)</f>
        <v>0</v>
      </c>
      <c r="ZY150" t="s">
        <v>321</v>
      </c>
      <c r="ZZ150" s="13" t="s">
        <v>322</v>
      </c>
    </row>
    <row r="151" spans="1:702" x14ac:dyDescent="0.25">
      <c r="A151" s="37"/>
      <c r="B151" s="18"/>
      <c r="C151" s="19"/>
      <c r="D151" s="21"/>
      <c r="E151" s="21"/>
      <c r="F151" s="22"/>
      <c r="ZZ151" s="13"/>
    </row>
    <row r="152" spans="1:702" ht="36" x14ac:dyDescent="0.25">
      <c r="A152" s="17" t="s">
        <v>323</v>
      </c>
      <c r="B152" s="18" t="s">
        <v>324</v>
      </c>
      <c r="C152" s="19" t="s">
        <v>325</v>
      </c>
      <c r="D152" s="21">
        <v>170</v>
      </c>
      <c r="E152" s="21"/>
      <c r="F152" s="22">
        <f>ROUND(D152*E152,2)</f>
        <v>0</v>
      </c>
      <c r="ZY152" t="s">
        <v>326</v>
      </c>
      <c r="ZZ152" s="13" t="s">
        <v>327</v>
      </c>
    </row>
    <row r="153" spans="1:702" x14ac:dyDescent="0.25">
      <c r="A153" s="37"/>
      <c r="B153" s="18"/>
      <c r="C153" s="19"/>
      <c r="D153" s="21"/>
      <c r="E153" s="21"/>
      <c r="F153" s="22"/>
      <c r="ZZ153" s="13"/>
    </row>
    <row r="154" spans="1:702" ht="36" x14ac:dyDescent="0.25">
      <c r="A154" s="17" t="s">
        <v>328</v>
      </c>
      <c r="B154" s="18" t="s">
        <v>329</v>
      </c>
      <c r="C154" s="19" t="s">
        <v>330</v>
      </c>
      <c r="D154" s="21">
        <v>40</v>
      </c>
      <c r="E154" s="21"/>
      <c r="F154" s="22">
        <f>ROUND(D154*E154,2)</f>
        <v>0</v>
      </c>
      <c r="ZY154" t="s">
        <v>331</v>
      </c>
      <c r="ZZ154" s="13" t="s">
        <v>332</v>
      </c>
    </row>
    <row r="155" spans="1:702" x14ac:dyDescent="0.25">
      <c r="A155" s="37"/>
      <c r="B155" s="18"/>
      <c r="C155" s="19"/>
      <c r="D155" s="21"/>
      <c r="E155" s="21"/>
      <c r="F155" s="22"/>
      <c r="ZZ155" s="13"/>
    </row>
    <row r="156" spans="1:702" x14ac:dyDescent="0.25">
      <c r="A156" s="9" t="s">
        <v>333</v>
      </c>
      <c r="B156" s="16" t="s">
        <v>334</v>
      </c>
      <c r="C156" s="11"/>
      <c r="D156" s="11"/>
      <c r="E156" s="11"/>
      <c r="F156" s="12"/>
      <c r="ZY156" t="s">
        <v>335</v>
      </c>
      <c r="ZZ156" s="13"/>
    </row>
    <row r="157" spans="1:702" x14ac:dyDescent="0.25">
      <c r="A157" s="36"/>
      <c r="B157" s="16"/>
      <c r="C157" s="11"/>
      <c r="D157" s="11"/>
      <c r="E157" s="11"/>
      <c r="F157" s="12"/>
      <c r="ZZ157" s="13"/>
    </row>
    <row r="158" spans="1:702" ht="120" x14ac:dyDescent="0.25">
      <c r="A158" s="17" t="s">
        <v>336</v>
      </c>
      <c r="B158" s="18" t="s">
        <v>337</v>
      </c>
      <c r="C158" s="19" t="s">
        <v>338</v>
      </c>
      <c r="D158" s="21">
        <v>96.5</v>
      </c>
      <c r="E158" s="21"/>
      <c r="F158" s="22">
        <f>ROUND(D158*E158,2)</f>
        <v>0</v>
      </c>
      <c r="ZY158" t="s">
        <v>339</v>
      </c>
      <c r="ZZ158" s="13" t="s">
        <v>340</v>
      </c>
    </row>
    <row r="159" spans="1:702" x14ac:dyDescent="0.25">
      <c r="A159" s="37"/>
      <c r="B159" s="18"/>
      <c r="C159" s="19"/>
      <c r="D159" s="21"/>
      <c r="E159" s="21"/>
      <c r="F159" s="22"/>
      <c r="ZZ159" s="13"/>
    </row>
    <row r="160" spans="1:702" ht="25.5" x14ac:dyDescent="0.25">
      <c r="A160" s="9" t="s">
        <v>341</v>
      </c>
      <c r="B160" s="30" t="s">
        <v>342</v>
      </c>
      <c r="C160" s="11"/>
      <c r="D160" s="11"/>
      <c r="E160" s="11"/>
      <c r="F160" s="12"/>
      <c r="ZY160" t="s">
        <v>343</v>
      </c>
      <c r="ZZ160" s="13"/>
    </row>
    <row r="161" spans="1:702" x14ac:dyDescent="0.25">
      <c r="A161" s="36"/>
      <c r="B161" s="30"/>
      <c r="C161" s="11"/>
      <c r="D161" s="11"/>
      <c r="E161" s="11"/>
      <c r="F161" s="12"/>
      <c r="ZZ161" s="13"/>
    </row>
    <row r="162" spans="1:702" ht="24" x14ac:dyDescent="0.25">
      <c r="A162" s="17" t="s">
        <v>344</v>
      </c>
      <c r="B162" s="18" t="s">
        <v>345</v>
      </c>
      <c r="C162" s="19" t="s">
        <v>346</v>
      </c>
      <c r="D162" s="21">
        <v>52</v>
      </c>
      <c r="E162" s="21"/>
      <c r="F162" s="22">
        <f>ROUND(D162*E162,2)</f>
        <v>0</v>
      </c>
      <c r="ZY162" t="s">
        <v>347</v>
      </c>
      <c r="ZZ162" s="13" t="s">
        <v>348</v>
      </c>
    </row>
    <row r="163" spans="1:702" x14ac:dyDescent="0.25">
      <c r="A163" s="37"/>
      <c r="B163" s="18"/>
      <c r="C163" s="19"/>
      <c r="D163" s="21"/>
      <c r="E163" s="21"/>
      <c r="F163" s="22"/>
      <c r="ZZ163" s="13"/>
    </row>
    <row r="164" spans="1:702" ht="25.5" x14ac:dyDescent="0.25">
      <c r="A164" s="9" t="s">
        <v>349</v>
      </c>
      <c r="B164" s="30" t="s">
        <v>350</v>
      </c>
      <c r="C164" s="11"/>
      <c r="D164" s="11"/>
      <c r="E164" s="11"/>
      <c r="F164" s="12"/>
      <c r="ZY164" t="s">
        <v>351</v>
      </c>
      <c r="ZZ164" s="13"/>
    </row>
    <row r="165" spans="1:702" x14ac:dyDescent="0.25">
      <c r="A165" s="36"/>
      <c r="B165" s="30"/>
      <c r="C165" s="11"/>
      <c r="D165" s="11"/>
      <c r="E165" s="11"/>
      <c r="F165" s="12"/>
      <c r="ZZ165" s="13"/>
    </row>
    <row r="166" spans="1:702" ht="36" x14ac:dyDescent="0.25">
      <c r="A166" s="17" t="s">
        <v>352</v>
      </c>
      <c r="B166" s="18" t="s">
        <v>353</v>
      </c>
      <c r="C166" s="19" t="s">
        <v>354</v>
      </c>
      <c r="D166" s="20">
        <v>4</v>
      </c>
      <c r="E166" s="21"/>
      <c r="F166" s="22">
        <f t="shared" ref="F166:F176" si="3">ROUND(D166*E166,2)</f>
        <v>0</v>
      </c>
      <c r="ZY166" t="s">
        <v>355</v>
      </c>
      <c r="ZZ166" s="13" t="s">
        <v>356</v>
      </c>
    </row>
    <row r="167" spans="1:702" x14ac:dyDescent="0.25">
      <c r="A167" s="37"/>
      <c r="B167" s="18"/>
      <c r="C167" s="19"/>
      <c r="D167" s="20"/>
      <c r="E167" s="21"/>
      <c r="F167" s="22"/>
      <c r="ZZ167" s="13"/>
    </row>
    <row r="168" spans="1:702" ht="24" x14ac:dyDescent="0.25">
      <c r="A168" s="17" t="s">
        <v>357</v>
      </c>
      <c r="B168" s="18" t="s">
        <v>358</v>
      </c>
      <c r="C168" s="19" t="s">
        <v>359</v>
      </c>
      <c r="D168" s="21">
        <v>45</v>
      </c>
      <c r="E168" s="21"/>
      <c r="F168" s="22">
        <f t="shared" si="3"/>
        <v>0</v>
      </c>
      <c r="ZY168" t="s">
        <v>360</v>
      </c>
      <c r="ZZ168" s="13" t="s">
        <v>361</v>
      </c>
    </row>
    <row r="169" spans="1:702" x14ac:dyDescent="0.25">
      <c r="A169" s="37"/>
      <c r="B169" s="18"/>
      <c r="C169" s="19"/>
      <c r="D169" s="21"/>
      <c r="E169" s="21"/>
      <c r="F169" s="22"/>
      <c r="ZZ169" s="13"/>
    </row>
    <row r="170" spans="1:702" ht="24" x14ac:dyDescent="0.25">
      <c r="A170" s="17" t="s">
        <v>362</v>
      </c>
      <c r="B170" s="18" t="s">
        <v>363</v>
      </c>
      <c r="C170" s="19" t="s">
        <v>364</v>
      </c>
      <c r="D170" s="21">
        <v>45</v>
      </c>
      <c r="E170" s="21"/>
      <c r="F170" s="22">
        <f t="shared" si="3"/>
        <v>0</v>
      </c>
      <c r="ZY170" t="s">
        <v>365</v>
      </c>
      <c r="ZZ170" s="13" t="s">
        <v>366</v>
      </c>
    </row>
    <row r="171" spans="1:702" x14ac:dyDescent="0.25">
      <c r="A171" s="37"/>
      <c r="B171" s="18"/>
      <c r="C171" s="19"/>
      <c r="D171" s="21"/>
      <c r="E171" s="21"/>
      <c r="F171" s="22"/>
      <c r="ZZ171" s="13"/>
    </row>
    <row r="172" spans="1:702" ht="24" x14ac:dyDescent="0.25">
      <c r="A172" s="17" t="s">
        <v>367</v>
      </c>
      <c r="B172" s="18" t="s">
        <v>368</v>
      </c>
      <c r="C172" s="19" t="s">
        <v>369</v>
      </c>
      <c r="D172" s="21">
        <v>20</v>
      </c>
      <c r="E172" s="21"/>
      <c r="F172" s="22">
        <f t="shared" si="3"/>
        <v>0</v>
      </c>
      <c r="ZY172" t="s">
        <v>370</v>
      </c>
      <c r="ZZ172" s="13" t="s">
        <v>371</v>
      </c>
    </row>
    <row r="173" spans="1:702" x14ac:dyDescent="0.25">
      <c r="A173" s="37"/>
      <c r="B173" s="18"/>
      <c r="C173" s="19"/>
      <c r="D173" s="21"/>
      <c r="E173" s="21"/>
      <c r="F173" s="22"/>
      <c r="ZZ173" s="13"/>
    </row>
    <row r="174" spans="1:702" ht="36" x14ac:dyDescent="0.25">
      <c r="A174" s="17" t="s">
        <v>372</v>
      </c>
      <c r="B174" s="18" t="s">
        <v>373</v>
      </c>
      <c r="C174" s="19" t="s">
        <v>374</v>
      </c>
      <c r="D174" s="21">
        <v>40</v>
      </c>
      <c r="E174" s="21"/>
      <c r="F174" s="22">
        <f t="shared" si="3"/>
        <v>0</v>
      </c>
      <c r="ZY174" t="s">
        <v>375</v>
      </c>
      <c r="ZZ174" s="13" t="s">
        <v>376</v>
      </c>
    </row>
    <row r="175" spans="1:702" x14ac:dyDescent="0.25">
      <c r="A175" s="37"/>
      <c r="B175" s="18"/>
      <c r="C175" s="19"/>
      <c r="D175" s="21"/>
      <c r="E175" s="21"/>
      <c r="F175" s="22"/>
      <c r="ZZ175" s="13"/>
    </row>
    <row r="176" spans="1:702" ht="60" x14ac:dyDescent="0.25">
      <c r="A176" s="17" t="s">
        <v>377</v>
      </c>
      <c r="B176" s="18" t="s">
        <v>378</v>
      </c>
      <c r="C176" s="19" t="s">
        <v>379</v>
      </c>
      <c r="D176" s="20">
        <v>1</v>
      </c>
      <c r="E176" s="21"/>
      <c r="F176" s="22">
        <f t="shared" si="3"/>
        <v>0</v>
      </c>
      <c r="ZY176" t="s">
        <v>380</v>
      </c>
      <c r="ZZ176" s="13" t="s">
        <v>381</v>
      </c>
    </row>
    <row r="177" spans="1:702" x14ac:dyDescent="0.25">
      <c r="A177" s="23"/>
      <c r="B177" s="24"/>
      <c r="C177" s="11"/>
      <c r="D177" s="11"/>
      <c r="E177" s="11"/>
      <c r="F177" s="25"/>
    </row>
    <row r="178" spans="1:702" x14ac:dyDescent="0.25">
      <c r="A178" s="26"/>
      <c r="B178" s="27" t="s">
        <v>382</v>
      </c>
      <c r="C178" s="11"/>
      <c r="D178" s="11"/>
      <c r="E178" s="11"/>
      <c r="F178" s="28">
        <f>SUBTOTAL(109,F132:F177)</f>
        <v>0</v>
      </c>
      <c r="G178" s="29"/>
      <c r="ZY178" t="s">
        <v>383</v>
      </c>
    </row>
    <row r="179" spans="1:702" x14ac:dyDescent="0.25">
      <c r="A179" s="23"/>
      <c r="B179" s="24"/>
      <c r="C179" s="11"/>
      <c r="D179" s="11"/>
      <c r="E179" s="11"/>
      <c r="F179" s="8"/>
    </row>
    <row r="180" spans="1:702" x14ac:dyDescent="0.25">
      <c r="A180" s="9" t="s">
        <v>384</v>
      </c>
      <c r="B180" s="15" t="s">
        <v>385</v>
      </c>
      <c r="C180" s="11"/>
      <c r="D180" s="11"/>
      <c r="E180" s="11"/>
      <c r="F180" s="12"/>
      <c r="ZY180" t="s">
        <v>386</v>
      </c>
      <c r="ZZ180" s="13"/>
    </row>
    <row r="181" spans="1:702" x14ac:dyDescent="0.25">
      <c r="A181" s="9" t="s">
        <v>387</v>
      </c>
      <c r="B181" s="16" t="s">
        <v>388</v>
      </c>
      <c r="C181" s="11"/>
      <c r="D181" s="11"/>
      <c r="E181" s="11"/>
      <c r="F181" s="12"/>
      <c r="ZY181" t="s">
        <v>389</v>
      </c>
      <c r="ZZ181" s="13"/>
    </row>
    <row r="182" spans="1:702" x14ac:dyDescent="0.25">
      <c r="A182" s="36"/>
      <c r="B182" s="16"/>
      <c r="C182" s="11"/>
      <c r="D182" s="11"/>
      <c r="E182" s="11"/>
      <c r="F182" s="12"/>
      <c r="ZZ182" s="13"/>
    </row>
    <row r="183" spans="1:702" ht="48" x14ac:dyDescent="0.25">
      <c r="A183" s="17" t="s">
        <v>390</v>
      </c>
      <c r="B183" s="18" t="s">
        <v>391</v>
      </c>
      <c r="C183" s="19" t="s">
        <v>392</v>
      </c>
      <c r="D183" s="21">
        <v>81.05</v>
      </c>
      <c r="E183" s="21"/>
      <c r="F183" s="22">
        <f t="shared" ref="F183:F193" si="4">ROUND(D183*E183,2)</f>
        <v>0</v>
      </c>
      <c r="ZY183" t="s">
        <v>393</v>
      </c>
      <c r="ZZ183" s="13" t="s">
        <v>394</v>
      </c>
    </row>
    <row r="184" spans="1:702" x14ac:dyDescent="0.25">
      <c r="A184" s="37"/>
      <c r="B184" s="18"/>
      <c r="C184" s="19"/>
      <c r="D184" s="21"/>
      <c r="E184" s="21"/>
      <c r="F184" s="22"/>
      <c r="ZZ184" s="13"/>
    </row>
    <row r="185" spans="1:702" ht="132" x14ac:dyDescent="0.25">
      <c r="A185" s="17" t="s">
        <v>395</v>
      </c>
      <c r="B185" s="18" t="s">
        <v>396</v>
      </c>
      <c r="C185" s="19" t="s">
        <v>397</v>
      </c>
      <c r="D185" s="21">
        <v>81.05</v>
      </c>
      <c r="E185" s="21"/>
      <c r="F185" s="22">
        <f t="shared" si="4"/>
        <v>0</v>
      </c>
      <c r="ZY185" t="s">
        <v>398</v>
      </c>
      <c r="ZZ185" s="13" t="s">
        <v>399</v>
      </c>
    </row>
    <row r="186" spans="1:702" x14ac:dyDescent="0.25">
      <c r="A186" s="37"/>
      <c r="B186" s="18"/>
      <c r="C186" s="19"/>
      <c r="D186" s="21"/>
      <c r="E186" s="21"/>
      <c r="F186" s="22"/>
      <c r="ZZ186" s="13"/>
    </row>
    <row r="187" spans="1:702" ht="24" x14ac:dyDescent="0.25">
      <c r="A187" s="17" t="s">
        <v>400</v>
      </c>
      <c r="B187" s="18" t="s">
        <v>401</v>
      </c>
      <c r="C187" s="19" t="s">
        <v>402</v>
      </c>
      <c r="D187" s="21">
        <v>81.05</v>
      </c>
      <c r="E187" s="21"/>
      <c r="F187" s="22">
        <f t="shared" si="4"/>
        <v>0</v>
      </c>
      <c r="ZY187" t="s">
        <v>403</v>
      </c>
      <c r="ZZ187" s="13" t="s">
        <v>404</v>
      </c>
    </row>
    <row r="188" spans="1:702" x14ac:dyDescent="0.25">
      <c r="A188" s="37"/>
      <c r="B188" s="18"/>
      <c r="C188" s="19"/>
      <c r="D188" s="21"/>
      <c r="E188" s="21"/>
      <c r="F188" s="22"/>
      <c r="ZZ188" s="13"/>
    </row>
    <row r="189" spans="1:702" ht="72" x14ac:dyDescent="0.25">
      <c r="A189" s="17" t="s">
        <v>405</v>
      </c>
      <c r="B189" s="18" t="s">
        <v>406</v>
      </c>
      <c r="C189" s="19" t="s">
        <v>407</v>
      </c>
      <c r="D189" s="20">
        <v>11</v>
      </c>
      <c r="E189" s="21"/>
      <c r="F189" s="22">
        <f t="shared" si="4"/>
        <v>0</v>
      </c>
      <c r="ZY189" t="s">
        <v>408</v>
      </c>
      <c r="ZZ189" s="13" t="s">
        <v>409</v>
      </c>
    </row>
    <row r="190" spans="1:702" x14ac:dyDescent="0.25">
      <c r="A190" s="37"/>
      <c r="B190" s="18"/>
      <c r="C190" s="19"/>
      <c r="D190" s="20"/>
      <c r="E190" s="21"/>
      <c r="F190" s="22"/>
      <c r="ZZ190" s="13"/>
    </row>
    <row r="191" spans="1:702" ht="72" x14ac:dyDescent="0.25">
      <c r="A191" s="17" t="s">
        <v>410</v>
      </c>
      <c r="B191" s="18" t="s">
        <v>411</v>
      </c>
      <c r="C191" s="19" t="s">
        <v>412</v>
      </c>
      <c r="D191" s="20">
        <v>3</v>
      </c>
      <c r="E191" s="21"/>
      <c r="F191" s="22">
        <f t="shared" si="4"/>
        <v>0</v>
      </c>
      <c r="ZY191" t="s">
        <v>413</v>
      </c>
      <c r="ZZ191" s="13" t="s">
        <v>414</v>
      </c>
    </row>
    <row r="192" spans="1:702" x14ac:dyDescent="0.25">
      <c r="A192" s="37"/>
      <c r="B192" s="18"/>
      <c r="C192" s="19"/>
      <c r="D192" s="20"/>
      <c r="E192" s="21"/>
      <c r="F192" s="22"/>
      <c r="ZZ192" s="13"/>
    </row>
    <row r="193" spans="1:702" ht="72" x14ac:dyDescent="0.25">
      <c r="A193" s="17" t="s">
        <v>415</v>
      </c>
      <c r="B193" s="18" t="s">
        <v>416</v>
      </c>
      <c r="C193" s="19" t="s">
        <v>417</v>
      </c>
      <c r="D193" s="21">
        <v>34</v>
      </c>
      <c r="E193" s="21"/>
      <c r="F193" s="22">
        <f t="shared" si="4"/>
        <v>0</v>
      </c>
      <c r="ZY193" t="s">
        <v>418</v>
      </c>
      <c r="ZZ193" s="13" t="s">
        <v>419</v>
      </c>
    </row>
    <row r="194" spans="1:702" x14ac:dyDescent="0.25">
      <c r="A194" s="37"/>
      <c r="B194" s="18"/>
      <c r="C194" s="19"/>
      <c r="D194" s="21"/>
      <c r="E194" s="21"/>
      <c r="F194" s="22"/>
      <c r="ZZ194" s="13"/>
    </row>
    <row r="195" spans="1:702" x14ac:dyDescent="0.25">
      <c r="A195" s="9" t="s">
        <v>420</v>
      </c>
      <c r="B195" s="16" t="s">
        <v>421</v>
      </c>
      <c r="C195" s="11"/>
      <c r="D195" s="11"/>
      <c r="E195" s="11"/>
      <c r="F195" s="12"/>
      <c r="ZY195" t="s">
        <v>422</v>
      </c>
      <c r="ZZ195" s="13"/>
    </row>
    <row r="196" spans="1:702" x14ac:dyDescent="0.25">
      <c r="A196" s="36"/>
      <c r="B196" s="16"/>
      <c r="C196" s="11"/>
      <c r="D196" s="11"/>
      <c r="E196" s="11"/>
      <c r="F196" s="12"/>
      <c r="ZZ196" s="13"/>
    </row>
    <row r="197" spans="1:702" ht="48" x14ac:dyDescent="0.25">
      <c r="A197" s="17" t="s">
        <v>423</v>
      </c>
      <c r="B197" s="18" t="s">
        <v>424</v>
      </c>
      <c r="C197" s="19" t="s">
        <v>425</v>
      </c>
      <c r="D197" s="21">
        <v>67.95</v>
      </c>
      <c r="E197" s="21"/>
      <c r="F197" s="22">
        <f t="shared" ref="F197:F207" si="5">ROUND(D197*E197,2)</f>
        <v>0</v>
      </c>
      <c r="ZY197" t="s">
        <v>426</v>
      </c>
      <c r="ZZ197" s="13" t="s">
        <v>427</v>
      </c>
    </row>
    <row r="198" spans="1:702" x14ac:dyDescent="0.25">
      <c r="A198" s="37"/>
      <c r="B198" s="18"/>
      <c r="C198" s="19"/>
      <c r="D198" s="21"/>
      <c r="E198" s="21"/>
      <c r="F198" s="22"/>
      <c r="ZZ198" s="13"/>
    </row>
    <row r="199" spans="1:702" ht="132" x14ac:dyDescent="0.25">
      <c r="A199" s="17" t="s">
        <v>428</v>
      </c>
      <c r="B199" s="18" t="s">
        <v>429</v>
      </c>
      <c r="C199" s="19" t="s">
        <v>430</v>
      </c>
      <c r="D199" s="21">
        <v>67.95</v>
      </c>
      <c r="E199" s="21"/>
      <c r="F199" s="22">
        <f t="shared" si="5"/>
        <v>0</v>
      </c>
      <c r="ZY199" t="s">
        <v>431</v>
      </c>
      <c r="ZZ199" s="13" t="s">
        <v>432</v>
      </c>
    </row>
    <row r="200" spans="1:702" x14ac:dyDescent="0.25">
      <c r="A200" s="37"/>
      <c r="B200" s="18"/>
      <c r="C200" s="19"/>
      <c r="D200" s="21"/>
      <c r="E200" s="21"/>
      <c r="F200" s="22"/>
      <c r="ZZ200" s="13"/>
    </row>
    <row r="201" spans="1:702" ht="24" x14ac:dyDescent="0.25">
      <c r="A201" s="17" t="s">
        <v>433</v>
      </c>
      <c r="B201" s="18" t="s">
        <v>434</v>
      </c>
      <c r="C201" s="19" t="s">
        <v>435</v>
      </c>
      <c r="D201" s="21">
        <v>67.95</v>
      </c>
      <c r="E201" s="21"/>
      <c r="F201" s="22">
        <f t="shared" si="5"/>
        <v>0</v>
      </c>
      <c r="ZY201" t="s">
        <v>436</v>
      </c>
      <c r="ZZ201" s="13" t="s">
        <v>437</v>
      </c>
    </row>
    <row r="202" spans="1:702" x14ac:dyDescent="0.25">
      <c r="A202" s="37"/>
      <c r="B202" s="18"/>
      <c r="C202" s="19"/>
      <c r="D202" s="21"/>
      <c r="E202" s="21"/>
      <c r="F202" s="22"/>
      <c r="ZZ202" s="13"/>
    </row>
    <row r="203" spans="1:702" ht="72" x14ac:dyDescent="0.25">
      <c r="A203" s="17" t="s">
        <v>438</v>
      </c>
      <c r="B203" s="18" t="s">
        <v>439</v>
      </c>
      <c r="C203" s="19" t="s">
        <v>440</v>
      </c>
      <c r="D203" s="20">
        <v>9</v>
      </c>
      <c r="E203" s="21"/>
      <c r="F203" s="22">
        <f t="shared" si="5"/>
        <v>0</v>
      </c>
      <c r="ZY203" t="s">
        <v>441</v>
      </c>
      <c r="ZZ203" s="13" t="s">
        <v>442</v>
      </c>
    </row>
    <row r="204" spans="1:702" x14ac:dyDescent="0.25">
      <c r="A204" s="37"/>
      <c r="B204" s="18"/>
      <c r="C204" s="19"/>
      <c r="D204" s="20"/>
      <c r="E204" s="21"/>
      <c r="F204" s="22"/>
      <c r="ZZ204" s="13"/>
    </row>
    <row r="205" spans="1:702" ht="84" x14ac:dyDescent="0.25">
      <c r="A205" s="17" t="s">
        <v>443</v>
      </c>
      <c r="B205" s="18" t="s">
        <v>444</v>
      </c>
      <c r="C205" s="19" t="s">
        <v>445</v>
      </c>
      <c r="D205" s="20">
        <v>1</v>
      </c>
      <c r="E205" s="21"/>
      <c r="F205" s="22">
        <f t="shared" si="5"/>
        <v>0</v>
      </c>
      <c r="ZY205" t="s">
        <v>446</v>
      </c>
      <c r="ZZ205" s="13" t="s">
        <v>447</v>
      </c>
    </row>
    <row r="206" spans="1:702" x14ac:dyDescent="0.25">
      <c r="A206" s="37"/>
      <c r="B206" s="18"/>
      <c r="C206" s="19"/>
      <c r="D206" s="20"/>
      <c r="E206" s="21"/>
      <c r="F206" s="22"/>
      <c r="ZZ206" s="13"/>
    </row>
    <row r="207" spans="1:702" ht="24" x14ac:dyDescent="0.25">
      <c r="A207" s="17" t="s">
        <v>448</v>
      </c>
      <c r="B207" s="18" t="s">
        <v>449</v>
      </c>
      <c r="C207" s="19" t="s">
        <v>450</v>
      </c>
      <c r="D207" s="20">
        <v>1</v>
      </c>
      <c r="E207" s="21"/>
      <c r="F207" s="22">
        <f t="shared" si="5"/>
        <v>0</v>
      </c>
      <c r="ZY207" t="s">
        <v>451</v>
      </c>
      <c r="ZZ207" s="13" t="s">
        <v>452</v>
      </c>
    </row>
    <row r="208" spans="1:702" x14ac:dyDescent="0.25">
      <c r="A208" s="37"/>
      <c r="B208" s="18"/>
      <c r="C208" s="19"/>
      <c r="D208" s="20"/>
      <c r="E208" s="21"/>
      <c r="F208" s="22"/>
      <c r="ZZ208" s="13"/>
    </row>
    <row r="209" spans="1:702" x14ac:dyDescent="0.25">
      <c r="A209" s="9" t="s">
        <v>453</v>
      </c>
      <c r="B209" s="16" t="s">
        <v>454</v>
      </c>
      <c r="C209" s="11"/>
      <c r="D209" s="11"/>
      <c r="E209" s="11"/>
      <c r="F209" s="12"/>
      <c r="ZY209" t="s">
        <v>455</v>
      </c>
      <c r="ZZ209" s="13"/>
    </row>
    <row r="210" spans="1:702" x14ac:dyDescent="0.25">
      <c r="A210" s="36"/>
      <c r="B210" s="16"/>
      <c r="C210" s="11"/>
      <c r="D210" s="11"/>
      <c r="E210" s="11"/>
      <c r="F210" s="12"/>
      <c r="ZZ210" s="13"/>
    </row>
    <row r="211" spans="1:702" ht="24" x14ac:dyDescent="0.25">
      <c r="A211" s="17" t="s">
        <v>456</v>
      </c>
      <c r="B211" s="18" t="s">
        <v>457</v>
      </c>
      <c r="C211" s="19" t="s">
        <v>458</v>
      </c>
      <c r="D211" s="20">
        <v>1</v>
      </c>
      <c r="E211" s="21"/>
      <c r="F211" s="22">
        <f>ROUND(D211*E211,2)</f>
        <v>0</v>
      </c>
      <c r="ZY211" t="s">
        <v>459</v>
      </c>
      <c r="ZZ211" s="13" t="s">
        <v>460</v>
      </c>
    </row>
    <row r="212" spans="1:702" x14ac:dyDescent="0.25">
      <c r="A212" s="23"/>
      <c r="B212" s="24"/>
      <c r="C212" s="11"/>
      <c r="D212" s="11"/>
      <c r="E212" s="11"/>
      <c r="F212" s="25"/>
    </row>
    <row r="213" spans="1:702" x14ac:dyDescent="0.25">
      <c r="A213" s="26"/>
      <c r="B213" s="27" t="s">
        <v>461</v>
      </c>
      <c r="C213" s="11"/>
      <c r="D213" s="11"/>
      <c r="E213" s="11"/>
      <c r="F213" s="28">
        <f>SUBTOTAL(109,F181:F212)</f>
        <v>0</v>
      </c>
      <c r="G213" s="29"/>
      <c r="ZY213" t="s">
        <v>462</v>
      </c>
    </row>
    <row r="214" spans="1:702" x14ac:dyDescent="0.25">
      <c r="A214" s="23"/>
      <c r="B214" s="24"/>
      <c r="C214" s="11"/>
      <c r="D214" s="11"/>
      <c r="E214" s="11"/>
      <c r="F214" s="8"/>
    </row>
    <row r="215" spans="1:702" x14ac:dyDescent="0.25">
      <c r="A215" s="9" t="s">
        <v>463</v>
      </c>
      <c r="B215" s="14" t="s">
        <v>464</v>
      </c>
      <c r="C215" s="11"/>
      <c r="D215" s="11"/>
      <c r="E215" s="11"/>
      <c r="F215" s="12"/>
      <c r="ZY215" t="s">
        <v>465</v>
      </c>
      <c r="ZZ215" s="13"/>
    </row>
    <row r="216" spans="1:702" ht="25.5" x14ac:dyDescent="0.25">
      <c r="A216" s="9" t="s">
        <v>466</v>
      </c>
      <c r="B216" s="15" t="s">
        <v>467</v>
      </c>
      <c r="C216" s="11"/>
      <c r="D216" s="11"/>
      <c r="E216" s="11"/>
      <c r="F216" s="12"/>
      <c r="ZY216" t="s">
        <v>468</v>
      </c>
      <c r="ZZ216" s="13"/>
    </row>
    <row r="217" spans="1:702" x14ac:dyDescent="0.25">
      <c r="A217" s="36"/>
      <c r="B217" s="15"/>
      <c r="C217" s="11"/>
      <c r="D217" s="11"/>
      <c r="E217" s="11"/>
      <c r="F217" s="12"/>
      <c r="ZZ217" s="13"/>
    </row>
    <row r="218" spans="1:702" ht="36" x14ac:dyDescent="0.25">
      <c r="A218" s="17" t="s">
        <v>469</v>
      </c>
      <c r="B218" s="18" t="s">
        <v>470</v>
      </c>
      <c r="C218" s="19" t="s">
        <v>471</v>
      </c>
      <c r="D218" s="31"/>
      <c r="E218" s="21"/>
      <c r="F218" s="22">
        <f>ROUND(D218*E218,2)</f>
        <v>0</v>
      </c>
      <c r="ZY218" t="s">
        <v>472</v>
      </c>
      <c r="ZZ218" s="13" t="s">
        <v>473</v>
      </c>
    </row>
    <row r="219" spans="1:702" x14ac:dyDescent="0.25">
      <c r="A219" s="37"/>
      <c r="B219" s="18"/>
      <c r="C219" s="19"/>
      <c r="D219" s="31"/>
      <c r="E219" s="21"/>
      <c r="F219" s="22"/>
      <c r="ZZ219" s="13"/>
    </row>
    <row r="220" spans="1:702" ht="24" x14ac:dyDescent="0.25">
      <c r="A220" s="17" t="s">
        <v>474</v>
      </c>
      <c r="B220" s="18" t="s">
        <v>475</v>
      </c>
      <c r="C220" s="19" t="s">
        <v>476</v>
      </c>
      <c r="D220" s="20"/>
      <c r="E220" s="21"/>
      <c r="F220" s="22">
        <f>ROUND(D220*E220,2)</f>
        <v>0</v>
      </c>
      <c r="ZY220" t="s">
        <v>477</v>
      </c>
      <c r="ZZ220" s="13" t="s">
        <v>478</v>
      </c>
    </row>
    <row r="221" spans="1:702" x14ac:dyDescent="0.25">
      <c r="A221" s="23"/>
      <c r="B221" s="24"/>
      <c r="C221" s="11"/>
      <c r="D221" s="11"/>
      <c r="E221" s="11"/>
      <c r="F221" s="25"/>
    </row>
    <row r="222" spans="1:702" ht="38.25" x14ac:dyDescent="0.25">
      <c r="A222" s="26"/>
      <c r="B222" s="27" t="s">
        <v>479</v>
      </c>
      <c r="C222" s="11"/>
      <c r="D222" s="11"/>
      <c r="E222" s="11"/>
      <c r="F222" s="28">
        <f>SUBTOTAL(109,F218:F221)</f>
        <v>0</v>
      </c>
      <c r="G222" s="29"/>
      <c r="ZY222" t="s">
        <v>480</v>
      </c>
    </row>
    <row r="223" spans="1:702" x14ac:dyDescent="0.25">
      <c r="A223" s="23"/>
      <c r="B223" s="24"/>
      <c r="C223" s="11"/>
      <c r="D223" s="11"/>
      <c r="E223" s="11"/>
      <c r="F223" s="8"/>
    </row>
    <row r="224" spans="1:702" ht="15.75" thickBot="1" x14ac:dyDescent="0.3">
      <c r="A224" s="38"/>
      <c r="B224" s="39"/>
      <c r="C224" s="11"/>
      <c r="D224" s="11"/>
      <c r="E224" s="11"/>
      <c r="F224" s="12"/>
    </row>
    <row r="225" spans="1:701" x14ac:dyDescent="0.25">
      <c r="A225" s="40"/>
      <c r="B225" s="41"/>
      <c r="C225" s="41"/>
      <c r="D225" s="41"/>
      <c r="E225" s="41"/>
      <c r="F225" s="42"/>
    </row>
    <row r="226" spans="1:701" x14ac:dyDescent="0.25">
      <c r="A226" s="43"/>
      <c r="B226" s="44" t="s">
        <v>481</v>
      </c>
      <c r="C226" s="45"/>
      <c r="D226" s="45"/>
      <c r="E226" s="46" t="s">
        <v>486</v>
      </c>
      <c r="F226" s="47">
        <f>SUBTOTAL(109,F4:F224)</f>
        <v>0</v>
      </c>
      <c r="ZY226" t="s">
        <v>482</v>
      </c>
    </row>
    <row r="227" spans="1:701" x14ac:dyDescent="0.25">
      <c r="A227" s="48">
        <v>20</v>
      </c>
      <c r="B227" s="44" t="str">
        <f>CONCATENATE("Montant TVA (",A227,"%)")</f>
        <v>Montant TVA (20%)</v>
      </c>
      <c r="C227" s="45"/>
      <c r="D227" s="45"/>
      <c r="E227" s="46" t="s">
        <v>486</v>
      </c>
      <c r="F227" s="47">
        <f>(F226*A227)/100</f>
        <v>0</v>
      </c>
      <c r="ZY227" t="s">
        <v>483</v>
      </c>
    </row>
    <row r="228" spans="1:701" x14ac:dyDescent="0.25">
      <c r="A228" s="43"/>
      <c r="B228" s="44" t="s">
        <v>484</v>
      </c>
      <c r="C228" s="45"/>
      <c r="D228" s="45"/>
      <c r="E228" s="46" t="s">
        <v>486</v>
      </c>
      <c r="F228" s="47">
        <f>F226+F227</f>
        <v>0</v>
      </c>
      <c r="ZY228" t="s">
        <v>485</v>
      </c>
    </row>
    <row r="229" spans="1:701" ht="15.75" thickBot="1" x14ac:dyDescent="0.3">
      <c r="A229" s="49"/>
      <c r="B229" s="50"/>
      <c r="C229" s="50"/>
      <c r="D229" s="50"/>
      <c r="E229" s="50"/>
      <c r="F229" s="51"/>
    </row>
    <row r="230" spans="1:701" x14ac:dyDescent="0.25">
      <c r="F230" s="32"/>
    </row>
  </sheetData>
  <mergeCells count="1">
    <mergeCell ref="A1:F1"/>
  </mergeCells>
  <printOptions horizontalCentered="1"/>
  <pageMargins left="0" right="0" top="0.42" bottom="0.42" header="0.76" footer="0.76"/>
  <pageSetup paperSize="9" fitToHeight="0" orientation="portrait" r:id="rId1"/>
  <rowBreaks count="9" manualBreakCount="9">
    <brk id="41" max="5" man="1"/>
    <brk id="65" max="5" man="1"/>
    <brk id="83" max="5" man="1"/>
    <brk id="103" max="5" man="1"/>
    <brk id="130" max="5" man="1"/>
    <brk id="151" max="5" man="1"/>
    <brk id="178" max="5" man="1"/>
    <brk id="194" max="5" man="1"/>
    <brk id="214"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21B25C-2828-4078-9F58-C4C4506E5A23}"/>
</file>

<file path=customXml/itemProps2.xml><?xml version="1.0" encoding="utf-8"?>
<ds:datastoreItem xmlns:ds="http://schemas.openxmlformats.org/officeDocument/2006/customXml" ds:itemID="{720E4BF6-604E-46E3-8833-2D82C4573D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N°01 Page de garde</vt:lpstr>
      <vt:lpstr>Lot N°01 TERRASSEMENT - VRD</vt:lpstr>
      <vt:lpstr>'Lot N°01 TERRASSEMENT - VRD'!Impression_des_titres</vt:lpstr>
      <vt:lpstr>'Lot N°01 TERRASSEMENT - VRD'!Zone_d_impression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Stagiaire</dc:creator>
  <cp:lastModifiedBy>Maxime</cp:lastModifiedBy>
  <dcterms:created xsi:type="dcterms:W3CDTF">2024-07-09T07:18:07Z</dcterms:created>
  <dcterms:modified xsi:type="dcterms:W3CDTF">2024-07-09T09:07:19Z</dcterms:modified>
</cp:coreProperties>
</file>